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definedName name="Excel_BuiltIn_Print_Area" localSheetId="0">'Sheet1'!$A$1:$H$234</definedName>
    <definedName name="_xlnm.Print_Area" localSheetId="0">'Sheet1'!$A$1:$H$234</definedName>
  </definedNames>
  <calcPr fullCalcOnLoad="1"/>
</workbook>
</file>

<file path=xl/sharedStrings.xml><?xml version="1.0" encoding="utf-8"?>
<sst xmlns="http://schemas.openxmlformats.org/spreadsheetml/2006/main" count="577" uniqueCount="284">
  <si>
    <t xml:space="preserve">Anexa 45 la HCL nr. 241/26.05.2022  </t>
  </si>
  <si>
    <t xml:space="preserve"> </t>
  </si>
  <si>
    <t xml:space="preserve">   PROGRAM DE INVESTIŢII PUBLICE</t>
  </si>
  <si>
    <t>(sursa de finanțare: venituri curente)</t>
  </si>
  <si>
    <t xml:space="preserve">   Mai 2022</t>
  </si>
  <si>
    <t>Buget local:</t>
  </si>
  <si>
    <t xml:space="preserve"> mii lei</t>
  </si>
  <si>
    <t>Obiectivul de investiție</t>
  </si>
  <si>
    <t>Capitol/ Cod indicator</t>
  </si>
  <si>
    <t xml:space="preserve">Val.conf.  </t>
  </si>
  <si>
    <t>Influențe</t>
  </si>
  <si>
    <t>Nr.</t>
  </si>
  <si>
    <t>Lista aprob.</t>
  </si>
  <si>
    <t>Suma</t>
  </si>
  <si>
    <t>Rectificare</t>
  </si>
  <si>
    <t>Valoare</t>
  </si>
  <si>
    <t>crt.</t>
  </si>
  <si>
    <t>Prin HCL 177/ 08.04.2022</t>
  </si>
  <si>
    <t>diminuată</t>
  </si>
  <si>
    <t>suplim.</t>
  </si>
  <si>
    <t>Mai 2022</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</si>
  <si>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</si>
  <si>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</si>
  <si>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</si>
  <si>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</si>
  <si>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</si>
  <si>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</si>
  <si>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</si>
  <si>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</si>
  <si>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</si>
  <si>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Achiziție multifuncționale A3 și A4</t>
  </si>
  <si>
    <t xml:space="preserve">    51.02.01.03   71.01.03</t>
  </si>
  <si>
    <t>Achiziție licențe</t>
  </si>
  <si>
    <t xml:space="preserve">    51.02.01.03   71.01.30</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</si>
  <si>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</si>
  <si>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</si>
  <si>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</si>
  <si>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</si>
  <si>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</si>
  <si>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</si>
  <si>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</si>
  <si>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Achiziție mașină de numărat și sortat monede</t>
  </si>
  <si>
    <t>Achiziții imobile (terenuri, construcții)</t>
  </si>
  <si>
    <t>Kit transmisie live - Primăria Municipiului Craiova</t>
  </si>
  <si>
    <t>Kit camere video - Primăria Municipiului Craiova</t>
  </si>
  <si>
    <t>Kit prelucrare și stocare imagini - Primăria Municipiului Craiova</t>
  </si>
  <si>
    <t>Kit informare - Primăria Municipiului Craiova</t>
  </si>
  <si>
    <t>Panou litere volumetrice - Primăria Municipiului Craiova</t>
  </si>
  <si>
    <t>Achiziție centrală telefonică</t>
  </si>
  <si>
    <t>Achiziție cu montaj automate plăți taxe și impozite locale</t>
  </si>
  <si>
    <t xml:space="preserve">                     TOTAL CAP. 54.02</t>
  </si>
  <si>
    <t xml:space="preserve">        54.02.10:</t>
  </si>
  <si>
    <t>Sistem complet format din PC+monitor+UPS+imprimantă</t>
  </si>
  <si>
    <t xml:space="preserve">    54.02.10    71.01.02</t>
  </si>
  <si>
    <t>Sistem electronic de ordonare și dirijare</t>
  </si>
  <si>
    <t>Echipament de telecomunicații vocale-centrală telefonică</t>
  </si>
  <si>
    <t xml:space="preserve">                     TOTAL CAP. 61.02</t>
  </si>
  <si>
    <t>Lucrări de dezvoltare și/sau completare a sistemului de înștiințare-alarmare al municipiului Craiova – Achiziție sirene electronice de 1200W</t>
  </si>
  <si>
    <t xml:space="preserve">    61.02.05   71.01.02</t>
  </si>
  <si>
    <t>Lucrări de dezvoltare și/sau completare a sistemului de înștiințare-alarmare al municipiului Craiova – montare instalație de protecție la trăsnet pentru sirena din locația Str. Caracal, nr.23A, bl. 17A</t>
  </si>
  <si>
    <t>Lucrări de dezvoltare și/sau completare a sistemului de înștiințare-alarmare al municipiului Craiova – Upgrade sirene electronice de la puterea 600W la 1200W</t>
  </si>
  <si>
    <t>Lucrări de dezvoltare și/sau completare a sistemului de înștiințare-alarmare al municipiului Craiova – Relocare sirene electronice</t>
  </si>
  <si>
    <t xml:space="preserve">                     TOTAL CAP. 65.02</t>
  </si>
  <si>
    <t>(PMC) Reabilitare și consolidare corp central C.N. Carol I și Opera Română Craiova (cofinanțare)</t>
  </si>
  <si>
    <t xml:space="preserve">    65.02.04.02   71.01.01</t>
  </si>
  <si>
    <t>C.N.Pedagogic Ștefan Velovan –(terțiar) :Înlocuire două cazane și un arzător centrală termică + hidrant exterior suprateran</t>
  </si>
  <si>
    <t>C.N. Frații Buzești – (terțiar): Reabilitare și consolidare zid de sprijin tronson II</t>
  </si>
  <si>
    <t>C.N. Elena Cuza – (terțiar):Reabilitare centrală termică</t>
  </si>
  <si>
    <t>Liceul Charles Laugier – (terțiar): Înlocuire două cazane și arzătoare centrală termică</t>
  </si>
  <si>
    <t>Liceul de Arte Marin Sorescu (terțiar):Schimbarea centralei termice</t>
  </si>
  <si>
    <t>C.N. Carol I – (terțiar) :Proiectare, achiziție și montaj centrală termică Școala Mică</t>
  </si>
  <si>
    <t xml:space="preserve">    65.02.04.02   71.01.02</t>
  </si>
  <si>
    <t>C.N. Carol I – (terțiar):Sistem iluminat curte</t>
  </si>
  <si>
    <t>C.N. Carol I – (terțiar): Achiziție licențe windows+antivirus+office</t>
  </si>
  <si>
    <t xml:space="preserve">    65.02.04.02   71.01.30</t>
  </si>
  <si>
    <t>C.N. Carol I – (terțiar): Proiectare și instalare subsistem de alarmare la efracție</t>
  </si>
  <si>
    <t xml:space="preserve">    65.02.04.02   71.01.03</t>
  </si>
  <si>
    <t>C.N. Carol I – (terțiar): Suplimentare sistem supraveghere video corp Cămin</t>
  </si>
  <si>
    <t>-35</t>
  </si>
  <si>
    <t>C.N. Carol I – (terțiar): Suplimentare sistem supraveghere video corp Cămin și demisol și parter corp C5</t>
  </si>
  <si>
    <t>35</t>
  </si>
  <si>
    <t>C.N. Carol I – (terțiar): Software gestiune bibliotecă școlară</t>
  </si>
  <si>
    <t>C.N. Carol I – (terțiar): Server</t>
  </si>
  <si>
    <t>C.N. Frații Buzești – (terțiar): Extindere sistem supraveghere video - clădire cămin</t>
  </si>
  <si>
    <t>C.N. Frații Buzești – (terțiar): Separare de tronsonul termic principal și montare centrală termică pe clădirea cămin-etaj 3 (internat)</t>
  </si>
  <si>
    <t>C.N. Frații Buzești – (terțiar): Mașină de spălat pardoseli (3 buc.)</t>
  </si>
  <si>
    <t>C.N. Elena Cuza – (terțiar) :Înlocuire cabină și punere în funcțiune ascensor clădire principală</t>
  </si>
  <si>
    <t>C.N. Elena Cuza – (terțiar) :Mașini curățat mochete (3 buc.)</t>
  </si>
  <si>
    <t>C.N. Elena Cuza – (terțiar) : Softuri educaționale</t>
  </si>
  <si>
    <t>C.N. Economic Gheorghe Chiţu – (terțiar): Mașină curățat cartofi pentru cantină</t>
  </si>
  <si>
    <t>C.N. Economic Gheorghe Chiţu – (terțiar): Robot bucătărie profesional pentru cantină</t>
  </si>
  <si>
    <t>C.N. Economic Gheorghe Chiţu – (terțiar): Cuptor electric cantină</t>
  </si>
  <si>
    <t>Liceul C-tin Brâncuși (terțiar): Camion C1 școală șoferi</t>
  </si>
  <si>
    <t>Liceul Energetic (terțiar): Calandru electric</t>
  </si>
  <si>
    <t>-22</t>
  </si>
  <si>
    <t>Liceul Energetic (terțiar):Robot tăiat legume</t>
  </si>
  <si>
    <t>3</t>
  </si>
  <si>
    <t>Liceul Energetic (terțiar): Mașină de spălat rufe</t>
  </si>
  <si>
    <t>10</t>
  </si>
  <si>
    <t>Liceul Energetic (terțiar): Sistem de supraveghere video Corp A+B</t>
  </si>
  <si>
    <t>9</t>
  </si>
  <si>
    <t>Liceul Henri Coandă (terțiar): Contor combinat Dn80/20</t>
  </si>
  <si>
    <t>Liceul Henri Coandă (terțiar): Calandru călcat</t>
  </si>
  <si>
    <t>Liceul Henri Coandă (terțiar): Dulap din inox cu uși glisante</t>
  </si>
  <si>
    <t>Liceul Henri Coandă (terțiar): Fax cu telefon</t>
  </si>
  <si>
    <t>Liceul Henri Coandă (terțiar): Achiziție și instalare sistem supraveghere video clădire D</t>
  </si>
  <si>
    <t>Liceul Henri Coandă (terțiar): Achiziție și montare senzori antiefracție</t>
  </si>
  <si>
    <t>Liceul Henri Coandă (terțiar): Lucrări execuție cămin vane pentru alimentare cu apă</t>
  </si>
  <si>
    <t>Liceul Traian Vuia (terțiar): Instalații electrice de distribuție și protecție Corp A, Corp B, Atelier vechi și Atelier nou (servicii de proiectare)</t>
  </si>
  <si>
    <t>Liceul Traian Vuia (terțiar): Proiectare și amenajare platformă depozitare gunoi</t>
  </si>
  <si>
    <t>Liceul Traian Vuia (terțiar): Licență retail Microsoft Windows 10 Pro (50 buc.)</t>
  </si>
  <si>
    <t>Liceul Traian Vuia (terțiar): Licență Office 2019 Home &amp; Business (50 buc.)</t>
  </si>
  <si>
    <t>Lic. Tehnologic Transporturi Căi Ferate (terțiar): Poartă culisantă sau barieră</t>
  </si>
  <si>
    <t>Lic. Tehnologic Transporturi Căi Ferate (terțiar): Ușă rabatare pentru atelierul auto</t>
  </si>
  <si>
    <t>Lic. Tehnologic Transporturi Căi Ferate (terțiar): Mașină spălat vase profesională</t>
  </si>
  <si>
    <t>Liceul Tehnologic George Bibescu (terțiar): Sistem de supraveghere cu circuit închis</t>
  </si>
  <si>
    <t>Liceul Tehnologic George Bibescu (terțiar): Plasă protecție teren sport</t>
  </si>
  <si>
    <t>Liceul Voltaire(terțiar): Nisa de ventilare pentru experimentul demonstrativ (chimie)</t>
  </si>
  <si>
    <t>(PMC): Măsuri de performanță energetică privind clădiri aparținând de 6 unități de învățământ în Craiova</t>
  </si>
  <si>
    <t xml:space="preserve">    65.02.04.01   71.01.01</t>
  </si>
  <si>
    <t>(PMC): Reabilitare termică – lucrări de montare centrală termică și instalație termică interioară la Școala Gimnazială Gheorghe Bibescu (execuţie)</t>
  </si>
  <si>
    <t>Școala Gimn. Gh. Ţițeica (terțiar): Echipamente profesionale de spălat și aspirat pardoseli</t>
  </si>
  <si>
    <t xml:space="preserve">    65.02.04.01   71.01.03</t>
  </si>
  <si>
    <t>Școala Gimn. Sf. Dumitru (terțiar): Centrale termice în condensaţie de 100 KW (2 buc.)</t>
  </si>
  <si>
    <t xml:space="preserve">    65.02.04.01   71.01.02</t>
  </si>
  <si>
    <t>Școala Gimn. Anton Pann (terțiar): Proiect și demolare WC-uri curte (3 buc.)</t>
  </si>
  <si>
    <t xml:space="preserve">    65.02.04.01   71.01.30</t>
  </si>
  <si>
    <t>Școala Gimn. Ion Ţuculescu (terțiar): Sistem de supraveghere video și sistem antiefracție la Școala Gimnazială Ion Țuculescu și la Grădinița nr.16 (structură a Școlii Gimnaziale Ion Țuculescu)</t>
  </si>
  <si>
    <t>Școala Gimn. Ion Ţuculescu (terțiar): Mașină de spălat rufe cu uscător profesională</t>
  </si>
  <si>
    <t>Grad.cu PP „Căsuța Fermecata” (terțiar): Reabilitare, extindere și împrejmuire Grădinița Căsuța Fermecată Craiova - str. Principatele Unite Nr.1</t>
  </si>
  <si>
    <t xml:space="preserve">    65.02.03.01   71.01.01</t>
  </si>
  <si>
    <t>Grad.cu PP „Traian Demetrescu” (terțiar): Reabilitare sistem termic (execuție)</t>
  </si>
  <si>
    <t>Grad.cu PP„Tudor Vladimirescu” (terțiar): Centrale termice</t>
  </si>
  <si>
    <t xml:space="preserve">    65.02.03.01   71.01.02</t>
  </si>
  <si>
    <t>5</t>
  </si>
  <si>
    <t>Grad.cu PP „Traian Demetrescu” (terțiar): Branșament trifazic pentru spălătorie</t>
  </si>
  <si>
    <t xml:space="preserve">    65.02.03.01   71.01.03</t>
  </si>
  <si>
    <t>Grad.cu PP „Floarea Soarelui” (terțiar): Sistem închidere-deschidere automată cu interfon a 2 porți exterioare</t>
  </si>
  <si>
    <t>Grad.cu PP „Ion Creangă” (terțiar): Tambur/calandru pentru călcat rufe</t>
  </si>
  <si>
    <t>Grad.cu PP „Ion Creangă” (terțiar): Blender profesional vertical</t>
  </si>
  <si>
    <t>Grad.cu PP „Piticot” (terțiar): Tocător profesional de feliat legume</t>
  </si>
  <si>
    <t>Grad.cu PP „Piticot” (terțiar): Sistem monitorizare video</t>
  </si>
  <si>
    <t>Grad.cu PP „Piticot” (terțiar): Cuptor gastronomic electric digital cu convecţie și abur 4 tăvi</t>
  </si>
  <si>
    <t>Grad.cu PP „Petrache Poenaru” (terțiar): Mașină de curățat cartofi profesională</t>
  </si>
  <si>
    <t>Grad.cu PP „Sfânta Lucia” (terțiar): Extindere și modernizare sistem supraveghere video</t>
  </si>
  <si>
    <t>Grad.cu PP „Sfânta Lucia” (terțiar): Mașină de spălat vase profesională</t>
  </si>
  <si>
    <t>Grad.cu PP „Nic. Romanescu” (terțiar): Extinderea sistemului electronic de supraveghere video</t>
  </si>
  <si>
    <t>Grad.cu PP „Phoenix” (terțiar): Extindere sistem supraveghere video</t>
  </si>
  <si>
    <t>Grad.cu PP „Phoenix” (terțiar): Mașină de spălat vase profesională</t>
  </si>
  <si>
    <t>Grad.cu PP „Phoenix” (terțiar): Mașină de curățat cartofi</t>
  </si>
  <si>
    <t>Grad.cu PP „Sf. Ana” (terțiar): Mobilier bucătărie (masa-dulap)</t>
  </si>
  <si>
    <t>Grăd.cu PP „Elena Farago" (terțiar): Mașină curățat cartofi</t>
  </si>
  <si>
    <t>Grăd.cu PP „Elena Farago" (terțiar): Robot profesional bucătărie</t>
  </si>
  <si>
    <t>Grăd.cu PP „Elena Farago" (terțiar): Chiuvetă profesională, 2 cuve</t>
  </si>
  <si>
    <t>Grăd.cu PP „Elena Farago" (terțiar): Uscător rufe profesional</t>
  </si>
  <si>
    <t>Grăd.cu PP „Elena Farago" (terțiar): Calandru călcat</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</si>
  <si>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</si>
  <si>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</si>
  <si>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</si>
  <si>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</si>
  <si>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</si>
  <si>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Skate Park (execuție)</t>
  </si>
  <si>
    <t>-400</t>
  </si>
  <si>
    <t>Amenajare Skate Park (execuție)</t>
  </si>
  <si>
    <t>400</t>
  </si>
  <si>
    <t>Amenajare perete verde vertical la Şcoala Mircea Eliade-Proiect pilot</t>
  </si>
  <si>
    <t xml:space="preserve">    67.02.05.03  71.01.03</t>
  </si>
  <si>
    <t>Registrul local al spațiilor verzi din intravilanul Municipiului Craiova</t>
  </si>
  <si>
    <t xml:space="preserve">    67.02.05.03  71.01.30</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</si>
  <si>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</si>
  <si>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</si>
  <si>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Tractoare rutiere (2 buc.)</t>
  </si>
  <si>
    <t xml:space="preserve">    67.02.05.03  71.01.02</t>
  </si>
  <si>
    <t>Achiziție aspirator stradal tip pubelă</t>
  </si>
  <si>
    <t>Achiziție sistem complet sonorizare</t>
  </si>
  <si>
    <t>Sistem de comandă a iluminării prin protocol DMX pentru nocturnă</t>
  </si>
  <si>
    <t>Achiziție mașină de tuns gazonul</t>
  </si>
  <si>
    <t>Achiziție  echipamente locuri de joacă-acord cadru</t>
  </si>
  <si>
    <t>Achiziție cu montaj echipamente de joacă pentru copii cu dizabilităţi</t>
  </si>
  <si>
    <t>Buldoexcavator pe roți</t>
  </si>
  <si>
    <t>Autocisternă cu bazin de apă cu capacitatea de 8-10 mc</t>
  </si>
  <si>
    <t>Tractor rutier 60-80 CP (2 buc.)</t>
  </si>
  <si>
    <t>Toalete ecologice (20 buc.)</t>
  </si>
  <si>
    <t>Achiziție cu montaj sistem de irigat cu aspersoare pop-up</t>
  </si>
  <si>
    <t>Staţie de producere combustibil din resturi vegetale</t>
  </si>
  <si>
    <t>Achiziție cu montaj pardoseală sportivă pentru exterior - Grădina Botanică</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</si>
  <si>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</si>
  <si>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</si>
  <si>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</si>
  <si>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</si>
  <si>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</si>
  <si>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</si>
  <si>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</si>
  <si>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Căminul pentru persoane vârstnice (terţiar): Autoclav clasa B</t>
  </si>
  <si>
    <t xml:space="preserve">      68.02.04.   71.01.30</t>
  </si>
  <si>
    <t>Căminul pentru persoane vârstnice (terţiar): Tigai basculanta pe gaz, 80 l, bazin acţionat electric</t>
  </si>
  <si>
    <t xml:space="preserve">                     TOTAL CAP. 70.02</t>
  </si>
  <si>
    <t xml:space="preserve">        70.02.06:</t>
  </si>
  <si>
    <t>Concesionarea Serviciului de iluminat public din mun. Craiova</t>
  </si>
  <si>
    <t>70.02.06  71.01.01</t>
  </si>
  <si>
    <t xml:space="preserve">        70.02.50:</t>
  </si>
  <si>
    <t>Complex sportiv - zona Piața Veche-Felix Aderca (P.T.şi D.E., verificare tehnică de calitate, asistenţă tehnică, execuție)</t>
  </si>
  <si>
    <t xml:space="preserve">    70.02.50      71.01.01</t>
  </si>
  <si>
    <t>-10</t>
  </si>
  <si>
    <t>Complex sportiv - zona Piața Veche-Felix Aderca ( execuție)</t>
  </si>
  <si>
    <t>Amenajări parcări supraetajate în mun. Craiova (P.T.şi D.E., verificare tehnică de calitate, asistenţă tehnică, execuție)</t>
  </si>
  <si>
    <t>-14000</t>
  </si>
  <si>
    <t>Amenajări parcări supraetajate în mun. Craiova ( execuție)</t>
  </si>
  <si>
    <t>14000</t>
  </si>
  <si>
    <t>Amenajare parcare supraetajată în mun. Craiova-zona Liceul Energetic (execuție)</t>
  </si>
  <si>
    <t>-500</t>
  </si>
  <si>
    <t>Amenajare parcare supraetajată P+3 în Municipiul Craiova-zona Liceul Energetic (execuție)</t>
  </si>
  <si>
    <t>500</t>
  </si>
  <si>
    <t>Reactualizare PUZ Romanescu-Hipodrom</t>
  </si>
  <si>
    <t xml:space="preserve">    70.02.50      71.01.30</t>
  </si>
  <si>
    <t>Reactualizare PUZ Revitalizarea Centrului Istoric–zona Pilot–Lipscănia Craiovei</t>
  </si>
  <si>
    <t>Reactualizare PUZ – Parc Cornițoiu</t>
  </si>
  <si>
    <t>Realizare PUG municipiul Craiova</t>
  </si>
  <si>
    <t>Studiu de fezabilitate privind amenajare instalații de semaforizare pe str. Râului</t>
  </si>
  <si>
    <t>Complex sportiv - zona Piața Veche-Felix Aderca (S.F.)</t>
  </si>
  <si>
    <t>Amenajări parcări supraetajate în mun. Craiova (S.F.)</t>
  </si>
  <si>
    <t>Studiu privind politica de parcare pentru Municipiul Craiova</t>
  </si>
  <si>
    <t>Stații de reîncărcare pentru vehicule electrice în municipiul Craiova (reactualizare S.F.)</t>
  </si>
  <si>
    <t>Sistem de parcare cu senzori și panouri electronice de informare</t>
  </si>
  <si>
    <t xml:space="preserve">    70.02.50      71.01.03</t>
  </si>
  <si>
    <t>Alimentare cu energie electrică Mun. Craiova - 4 stații de încărcare rapidă, Craiova, B-dul Oltenia, Jud. Dolj (aviz tehnic de racordare)</t>
  </si>
  <si>
    <t>213</t>
  </si>
  <si>
    <t>Alimentare cu energie electrică Mun. Craiova - 2 stații de încărcare rapidă, Craiova, Piața Gării, Jud. Dolj (aviz tehnic de racordare)</t>
  </si>
  <si>
    <t>-213</t>
  </si>
  <si>
    <t>Amenajare sensuri giratorii prevăzute cu elemente modulare prefabricate în municipiul Craiova</t>
  </si>
  <si>
    <t xml:space="preserve">    70.02.50      71.01.02</t>
  </si>
  <si>
    <t>Achiziție înlocuire sistem automat pentru administrarea parcării subterane</t>
  </si>
  <si>
    <t>Achiziție cu montaj semafoare prim-vehicul (semafor repetitor)</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</si>
  <si>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</si>
  <si>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</si>
  <si>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</si>
  <si>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</si>
  <si>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</si>
  <si>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</si>
  <si>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</si>
  <si>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</si>
  <si>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</si>
  <si>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</si>
  <si>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</si>
  <si>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</si>
  <si>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Reabilitare canal colector-stație epurare Municipiul Craiova (E.T.+D.A.L.I.)</t>
  </si>
  <si>
    <t xml:space="preserve"> 74.02.06   71.01.30</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</si>
  <si>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</si>
  <si>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</si>
  <si>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</si>
  <si>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</si>
  <si>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</si>
  <si>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</si>
  <si>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</si>
  <si>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</si>
  <si>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81.02.50:</t>
  </si>
  <si>
    <t>Generatoare de sudură în curent continuu, de uz general</t>
  </si>
  <si>
    <t xml:space="preserve">    81.02.50   71.01.02</t>
  </si>
  <si>
    <t xml:space="preserve">    81.02.50   71.01.30</t>
  </si>
  <si>
    <t xml:space="preserve">                     TOTAL CAP. 84.02</t>
  </si>
  <si>
    <t xml:space="preserve">        84.02.03.03:</t>
  </si>
  <si>
    <t>Reabilitare și modernizare străzi și alei din mun. Craiova (PT+ex.) -acord-cadru</t>
  </si>
  <si>
    <t xml:space="preserve">    84.02.03.03 71.01.01</t>
  </si>
  <si>
    <t>Modernizare str. Vânători (P.T.şi D.E., verificare tehnică de calitate, asistență tehnică, execuție)</t>
  </si>
  <si>
    <t>Străpungere str. Traian Lalescu-Calea București-str. Henri Coandă (execuție)</t>
  </si>
  <si>
    <t>Modernizare și reabilitare străzi, alei și trotuare (P.T.şi D.E., verificare tehnică de calitate, asistență tehnică, execuție) – acord cadru</t>
  </si>
  <si>
    <t>Pasarelă pietonală -zona Hanul Doctorului (P.T.şi D.E., verificare tehnică de calitate, asistență tehnică, execuţie)</t>
  </si>
  <si>
    <t>Străpungere str. Traian Lalescu-Bvd. Calea București (P.T.şi D.E., verificare tehnică de calitate, asistență tehnică)</t>
  </si>
  <si>
    <t xml:space="preserve">    84.02.03.03 71.01.30</t>
  </si>
  <si>
    <t>Modernizare și reabilitare străzi, alei și trotuare (E.T., D.A.L.I.) – acord cadru</t>
  </si>
  <si>
    <t>Modernizare și reabilitare străzi, alei și trotuare (E.T., D.A.L.I.), etapa 2 – acord cadru</t>
  </si>
  <si>
    <t>Pasarelă pietonală -zona Hanul Doctorului (S.F.)</t>
  </si>
  <si>
    <t xml:space="preserve">       84.02.03.02:</t>
  </si>
  <si>
    <t>Realizare studiu de oportunitate privind înnoirea parcului de vehicule de transport public urban pentru municipiul Craiova - Achiziția de autobuze noi și achiziția de tramvaie noi</t>
  </si>
  <si>
    <t xml:space="preserve">    84.02.03.02 71.01.30</t>
  </si>
  <si>
    <t xml:space="preserve">       84.02.03.01:</t>
  </si>
  <si>
    <t>Reabilitare pasaj suprateran Km0 - Pasajul "Nicolae Titulescu" (execuție)</t>
  </si>
  <si>
    <t>84.02.03.01  71.01.01</t>
  </si>
  <si>
    <t>Reabilitare Pasaj rutier Electroputere (execuție)</t>
  </si>
  <si>
    <t>Reabilitare pasaj suprateran Km0 - Pasajul "Nicolae Titulescu" (D.A.L.I., P.T.şi D.E., verificare tehnică de calitate, asistenţă tehnică)</t>
  </si>
  <si>
    <t>84.02.03.01  71.01.30</t>
  </si>
  <si>
    <t>Reabilitare Pasaj rutier Electroputere (actualizare documentație de proiectare, întocmire documentație obținere D.T.A.C., D.T.O.E. și asistență tehnică din partea proiectantului)</t>
  </si>
  <si>
    <t xml:space="preserve">                      Președinte de ședință,</t>
  </si>
  <si>
    <t xml:space="preserve">                       Ionuț-Cosmin Pîrvulescu</t>
  </si>
</sst>
</file>

<file path=xl/styles.xml><?xml version="1.0" encoding="utf-8"?>
<styleSheet xmlns="http://schemas.openxmlformats.org/spreadsheetml/2006/main">
  <numFmts count="5">
    <numFmt numFmtId="164" formatCode="General"/>
    <numFmt numFmtId="165" formatCode="@"/>
    <numFmt numFmtId="166" formatCode="#,##0"/>
    <numFmt numFmtId="167" formatCode="[$-418]#,##0[$ -418];\-#,##0[$ -418]"/>
    <numFmt numFmtId="168" formatCode="#,##0.00"/>
  </numFmts>
  <fonts count="24">
    <font>
      <sz val="11"/>
      <color indexed="8"/>
      <name val="Arial"/>
      <family val="0"/>
    </font>
    <font>
      <sz val="10"/>
      <name val="Arial"/>
      <family val="0"/>
    </font>
    <font>
      <sz val="10"/>
      <color indexed="8"/>
      <name val="Arial"/>
      <family val="0"/>
    </font>
    <font>
      <sz val="12"/>
      <color indexed="8"/>
      <name val="Arial"/>
      <family val="0"/>
    </font>
    <font>
      <b/>
      <sz val="12"/>
      <color indexed="8"/>
      <name val="Arial"/>
      <family val="0"/>
    </font>
    <font>
      <b/>
      <sz val="13"/>
      <color indexed="8"/>
      <name val="Arial"/>
      <family val="0"/>
    </font>
    <font>
      <b/>
      <sz val="20"/>
      <color indexed="8"/>
      <name val="Arial"/>
      <family val="0"/>
    </font>
    <font>
      <b/>
      <sz val="16"/>
      <color indexed="8"/>
      <name val="Arial"/>
      <family val="0"/>
    </font>
    <font>
      <b/>
      <sz val="11"/>
      <color indexed="8"/>
      <name val="Arial"/>
      <family val="0"/>
    </font>
    <font>
      <b/>
      <sz val="14"/>
      <color indexed="8"/>
      <name val="Arial"/>
      <family val="0"/>
    </font>
    <font>
      <b/>
      <i/>
      <sz val="12"/>
      <color indexed="8"/>
      <name val="Arial"/>
      <family val="0"/>
    </font>
    <font>
      <b/>
      <sz val="10"/>
      <color indexed="8"/>
      <name val="Arial"/>
      <family val="0"/>
    </font>
    <font>
      <b/>
      <i/>
      <sz val="10"/>
      <color indexed="8"/>
      <name val="Arial"/>
      <family val="0"/>
    </font>
    <font>
      <b/>
      <sz val="8"/>
      <color indexed="8"/>
      <name val="Arial"/>
      <family val="0"/>
    </font>
    <font>
      <b/>
      <i/>
      <sz val="20"/>
      <color indexed="8"/>
      <name val="Arial"/>
      <family val="0"/>
    </font>
    <font>
      <b/>
      <i/>
      <sz val="15"/>
      <color indexed="8"/>
      <name val="Arial"/>
      <family val="0"/>
    </font>
    <font>
      <b/>
      <i/>
      <sz val="16"/>
      <color indexed="8"/>
      <name val="Arial"/>
      <family val="0"/>
    </font>
    <font>
      <sz val="15"/>
      <color indexed="8"/>
      <name val="Arial"/>
      <family val="0"/>
    </font>
    <font>
      <sz val="15"/>
      <color indexed="8"/>
      <name val="Arial11"/>
      <family val="0"/>
    </font>
    <font>
      <sz val="15"/>
      <color indexed="8"/>
      <name val="Arial1"/>
      <family val="0"/>
    </font>
    <font>
      <b/>
      <sz val="15"/>
      <color indexed="8"/>
      <name val="Arial"/>
      <family val="2"/>
    </font>
    <font>
      <b/>
      <sz val="18"/>
      <color indexed="8"/>
      <name val="Arial"/>
      <family val="0"/>
    </font>
    <font>
      <sz val="14"/>
      <color indexed="8"/>
      <name val="Arial"/>
      <family val="0"/>
    </font>
    <font>
      <sz val="13"/>
      <color indexed="8"/>
      <name val="Arial"/>
      <family val="0"/>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0">
    <xf numFmtId="164" fontId="0" fillId="0" borderId="0" xfId="0" applyAlignment="1">
      <alignment/>
    </xf>
    <xf numFmtId="164" fontId="0" fillId="0" borderId="0" xfId="0" applyNumberFormat="1" applyAlignment="1">
      <alignment/>
    </xf>
    <xf numFmtId="164" fontId="2" fillId="0" borderId="0" xfId="0" applyNumberFormat="1" applyFont="1" applyAlignment="1">
      <alignment/>
    </xf>
    <xf numFmtId="164" fontId="3" fillId="0" borderId="0" xfId="0" applyNumberFormat="1" applyFont="1" applyBorder="1" applyAlignment="1">
      <alignment horizontal="left" vertical="center"/>
    </xf>
    <xf numFmtId="164" fontId="4" fillId="0" borderId="0" xfId="0" applyNumberFormat="1" applyFont="1" applyAlignment="1">
      <alignment horizontal="right" vertical="center"/>
    </xf>
    <xf numFmtId="164" fontId="3" fillId="0" borderId="0" xfId="0" applyNumberFormat="1" applyFont="1" applyFill="1" applyBorder="1" applyAlignment="1">
      <alignment horizontal="right"/>
    </xf>
    <xf numFmtId="164" fontId="3" fillId="0" borderId="0" xfId="0" applyNumberFormat="1" applyFont="1" applyAlignment="1">
      <alignment horizontal="left" vertical="center"/>
    </xf>
    <xf numFmtId="164" fontId="3" fillId="0" borderId="0" xfId="0" applyNumberFormat="1" applyFont="1" applyAlignment="1">
      <alignment/>
    </xf>
    <xf numFmtId="164" fontId="5" fillId="0" borderId="0" xfId="0" applyNumberFormat="1" applyFont="1" applyAlignment="1">
      <alignment horizontal="center"/>
    </xf>
    <xf numFmtId="164" fontId="0" fillId="0" borderId="0" xfId="0" applyNumberFormat="1" applyFill="1" applyBorder="1" applyAlignment="1">
      <alignment/>
    </xf>
    <xf numFmtId="164" fontId="5" fillId="0" borderId="0" xfId="0" applyNumberFormat="1" applyFont="1" applyAlignment="1">
      <alignment horizontal="center" vertical="center"/>
    </xf>
    <xf numFmtId="164" fontId="6"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165" fontId="6" fillId="0" borderId="0" xfId="0" applyNumberFormat="1" applyFont="1" applyFill="1" applyBorder="1" applyAlignment="1">
      <alignment horizontal="center" vertical="center"/>
    </xf>
    <xf numFmtId="164" fontId="7" fillId="0" borderId="1" xfId="0" applyNumberFormat="1" applyFont="1" applyFill="1" applyBorder="1" applyAlignment="1">
      <alignment/>
    </xf>
    <xf numFmtId="164" fontId="8" fillId="0" borderId="0" xfId="0" applyNumberFormat="1" applyFont="1" applyAlignment="1">
      <alignment/>
    </xf>
    <xf numFmtId="164" fontId="9" fillId="0" borderId="0" xfId="0" applyNumberFormat="1" applyFont="1" applyAlignment="1">
      <alignment horizontal="center"/>
    </xf>
    <xf numFmtId="164" fontId="4" fillId="0" borderId="2"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3" fillId="0" borderId="2" xfId="0" applyNumberFormat="1" applyFont="1" applyBorder="1" applyAlignment="1">
      <alignment/>
    </xf>
    <xf numFmtId="164" fontId="10" fillId="0" borderId="2"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xf>
    <xf numFmtId="165" fontId="12"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top" wrapText="1"/>
    </xf>
    <xf numFmtId="164" fontId="13" fillId="0" borderId="3" xfId="0" applyNumberFormat="1" applyFont="1" applyFill="1" applyBorder="1" applyAlignment="1">
      <alignment horizontal="center" vertical="center"/>
    </xf>
    <xf numFmtId="164" fontId="2" fillId="0" borderId="3" xfId="0" applyNumberFormat="1" applyFont="1" applyBorder="1" applyAlignment="1">
      <alignment horizontal="center"/>
    </xf>
    <xf numFmtId="164" fontId="6" fillId="2" borderId="3" xfId="0" applyNumberFormat="1" applyFont="1" applyFill="1" applyBorder="1" applyAlignment="1">
      <alignment horizontal="left"/>
    </xf>
    <xf numFmtId="166" fontId="6" fillId="2" borderId="3" xfId="0" applyNumberFormat="1" applyFont="1" applyFill="1" applyBorder="1" applyAlignment="1">
      <alignment horizontal="right" vertical="center"/>
    </xf>
    <xf numFmtId="166" fontId="14" fillId="2" borderId="3" xfId="0" applyNumberFormat="1" applyFont="1" applyFill="1" applyBorder="1" applyAlignment="1">
      <alignment horizontal="right" vertical="center"/>
    </xf>
    <xf numFmtId="164" fontId="7" fillId="0" borderId="3" xfId="0" applyNumberFormat="1" applyFont="1" applyFill="1" applyBorder="1" applyAlignment="1">
      <alignment horizontal="left" vertical="center"/>
    </xf>
    <xf numFmtId="166" fontId="15" fillId="0" borderId="3" xfId="0" applyNumberFormat="1" applyFont="1" applyBorder="1" applyAlignment="1">
      <alignment horizontal="right" vertical="center"/>
    </xf>
    <xf numFmtId="166" fontId="16" fillId="3" borderId="3" xfId="0" applyNumberFormat="1" applyFont="1" applyFill="1" applyBorder="1" applyAlignment="1">
      <alignment horizontal="right" vertical="center"/>
    </xf>
    <xf numFmtId="164" fontId="17" fillId="0" borderId="3" xfId="0" applyNumberFormat="1" applyFont="1" applyBorder="1" applyAlignment="1">
      <alignment horizontal="center" vertical="center"/>
    </xf>
    <xf numFmtId="164" fontId="17" fillId="4" borderId="3" xfId="0" applyNumberFormat="1" applyFont="1" applyFill="1" applyBorder="1" applyAlignment="1">
      <alignment vertical="center" wrapText="1"/>
    </xf>
    <xf numFmtId="165" fontId="0" fillId="0" borderId="3" xfId="0" applyNumberFormat="1" applyFont="1" applyBorder="1" applyAlignment="1">
      <alignment horizontal="center" vertical="center" wrapText="1"/>
    </xf>
    <xf numFmtId="166" fontId="17" fillId="0" borderId="3" xfId="0" applyNumberFormat="1" applyFont="1" applyBorder="1" applyAlignment="1">
      <alignment horizontal="right" vertical="center"/>
    </xf>
    <xf numFmtId="165" fontId="15" fillId="0" borderId="3" xfId="0" applyNumberFormat="1" applyFont="1" applyBorder="1" applyAlignment="1">
      <alignment horizontal="right" vertical="center"/>
    </xf>
    <xf numFmtId="164" fontId="17" fillId="4" borderId="3" xfId="0" applyNumberFormat="1" applyFont="1" applyFill="1" applyBorder="1" applyAlignment="1">
      <alignment vertical="center"/>
    </xf>
    <xf numFmtId="166" fontId="17" fillId="4" borderId="3" xfId="0" applyNumberFormat="1" applyFont="1" applyFill="1" applyBorder="1" applyAlignment="1">
      <alignment horizontal="right" vertical="center"/>
    </xf>
    <xf numFmtId="164" fontId="17" fillId="4" borderId="6" xfId="0" applyNumberFormat="1" applyFont="1" applyFill="1" applyBorder="1" applyAlignment="1">
      <alignment vertical="center" wrapText="1"/>
    </xf>
    <xf numFmtId="164" fontId="17" fillId="4" borderId="7" xfId="0" applyNumberFormat="1" applyFont="1" applyFill="1" applyBorder="1" applyAlignment="1">
      <alignment vertical="center" wrapText="1"/>
    </xf>
    <xf numFmtId="164" fontId="17" fillId="0" borderId="3" xfId="0" applyNumberFormat="1" applyFont="1" applyBorder="1" applyAlignment="1">
      <alignment vertical="center"/>
    </xf>
    <xf numFmtId="164" fontId="17" fillId="4" borderId="5" xfId="0" applyNumberFormat="1" applyFont="1" applyFill="1" applyBorder="1" applyAlignment="1">
      <alignment vertical="center"/>
    </xf>
    <xf numFmtId="164" fontId="17" fillId="0" borderId="3" xfId="0" applyNumberFormat="1" applyFont="1" applyFill="1" applyBorder="1" applyAlignment="1">
      <alignment vertical="center" wrapText="1"/>
    </xf>
    <xf numFmtId="166" fontId="17" fillId="4" borderId="5" xfId="0" applyNumberFormat="1" applyFont="1" applyFill="1" applyBorder="1" applyAlignment="1">
      <alignment vertical="center"/>
    </xf>
    <xf numFmtId="164" fontId="15" fillId="0" borderId="3" xfId="0" applyNumberFormat="1" applyFont="1" applyFill="1" applyBorder="1" applyAlignment="1">
      <alignment horizontal="left"/>
    </xf>
    <xf numFmtId="164" fontId="17" fillId="0" borderId="3" xfId="0" applyNumberFormat="1" applyFont="1" applyFill="1" applyBorder="1" applyAlignment="1">
      <alignment horizontal="center" vertical="center"/>
    </xf>
    <xf numFmtId="164" fontId="17" fillId="0" borderId="5" xfId="0" applyNumberFormat="1" applyFont="1" applyBorder="1" applyAlignment="1">
      <alignment wrapText="1"/>
    </xf>
    <xf numFmtId="166" fontId="15" fillId="0" borderId="3" xfId="0" applyNumberFormat="1" applyFont="1" applyFill="1" applyBorder="1" applyAlignment="1">
      <alignment horizontal="right" vertical="center"/>
    </xf>
    <xf numFmtId="164" fontId="17" fillId="0" borderId="3" xfId="0" applyNumberFormat="1" applyFont="1" applyBorder="1" applyAlignment="1">
      <alignment wrapText="1"/>
    </xf>
    <xf numFmtId="164" fontId="17" fillId="4" borderId="8" xfId="0" applyNumberFormat="1" applyFont="1" applyFill="1" applyBorder="1" applyAlignment="1">
      <alignment vertical="center" wrapText="1"/>
    </xf>
    <xf numFmtId="164" fontId="17" fillId="0" borderId="3" xfId="0" applyNumberFormat="1" applyFont="1" applyBorder="1" applyAlignment="1">
      <alignment horizontal="left" vertical="center" wrapText="1"/>
    </xf>
    <xf numFmtId="166" fontId="15" fillId="3" borderId="3" xfId="0" applyNumberFormat="1" applyFont="1" applyFill="1" applyBorder="1" applyAlignment="1">
      <alignment horizontal="right" vertical="center"/>
    </xf>
    <xf numFmtId="164" fontId="17" fillId="0" borderId="8" xfId="0" applyNumberFormat="1" applyFont="1" applyBorder="1" applyAlignment="1">
      <alignment horizontal="center" vertical="center"/>
    </xf>
    <xf numFmtId="164" fontId="18" fillId="4" borderId="3" xfId="0" applyNumberFormat="1" applyFont="1" applyFill="1" applyBorder="1" applyAlignment="1">
      <alignment vertical="center" wrapText="1"/>
    </xf>
    <xf numFmtId="165" fontId="15" fillId="0" borderId="3" xfId="0" applyNumberFormat="1" applyFont="1" applyFill="1" applyBorder="1" applyAlignment="1">
      <alignment horizontal="right" vertical="center"/>
    </xf>
    <xf numFmtId="164" fontId="19" fillId="4" borderId="3" xfId="0" applyNumberFormat="1" applyFont="1" applyFill="1" applyBorder="1" applyAlignment="1">
      <alignment vertical="center" wrapText="1"/>
    </xf>
    <xf numFmtId="164" fontId="19" fillId="4" borderId="5" xfId="0" applyNumberFormat="1" applyFont="1" applyFill="1" applyBorder="1" applyAlignment="1">
      <alignment vertical="center" wrapText="1"/>
    </xf>
    <xf numFmtId="164" fontId="17" fillId="0" borderId="3" xfId="0" applyNumberFormat="1" applyFont="1" applyBorder="1" applyAlignment="1">
      <alignment vertical="center" wrapText="1"/>
    </xf>
    <xf numFmtId="166" fontId="7" fillId="0" borderId="3" xfId="0" applyNumberFormat="1" applyFont="1" applyFill="1" applyBorder="1" applyAlignment="1">
      <alignment horizontal="right" vertical="center"/>
    </xf>
    <xf numFmtId="167" fontId="15" fillId="0" borderId="3" xfId="0" applyNumberFormat="1" applyFont="1" applyBorder="1" applyAlignment="1">
      <alignment horizontal="right" vertical="center"/>
    </xf>
    <xf numFmtId="164" fontId="17" fillId="4" borderId="3" xfId="0" applyNumberFormat="1" applyFont="1" applyFill="1" applyBorder="1" applyAlignment="1">
      <alignment horizontal="justify" vertical="center" wrapText="1"/>
    </xf>
    <xf numFmtId="166" fontId="17" fillId="0" borderId="3" xfId="0" applyNumberFormat="1" applyFont="1" applyBorder="1" applyAlignment="1">
      <alignment vertical="center"/>
    </xf>
    <xf numFmtId="165" fontId="0" fillId="0" borderId="2" xfId="0" applyNumberFormat="1" applyFont="1" applyBorder="1" applyAlignment="1">
      <alignment horizontal="center" vertical="center" wrapText="1"/>
    </xf>
    <xf numFmtId="166" fontId="17" fillId="0" borderId="2" xfId="0" applyNumberFormat="1" applyFont="1" applyBorder="1" applyAlignment="1">
      <alignment horizontal="right" vertical="center"/>
    </xf>
    <xf numFmtId="166" fontId="17" fillId="0" borderId="2" xfId="0" applyNumberFormat="1" applyFont="1" applyBorder="1" applyAlignment="1">
      <alignment vertical="center"/>
    </xf>
    <xf numFmtId="166" fontId="17" fillId="4" borderId="2" xfId="0" applyNumberFormat="1" applyFont="1" applyFill="1" applyBorder="1" applyAlignment="1">
      <alignment horizontal="right" vertical="center"/>
    </xf>
    <xf numFmtId="165" fontId="15" fillId="0" borderId="2" xfId="0" applyNumberFormat="1" applyFont="1" applyBorder="1" applyAlignment="1">
      <alignment horizontal="right" vertical="center"/>
    </xf>
    <xf numFmtId="164" fontId="17" fillId="0" borderId="5" xfId="0" applyNumberFormat="1" applyFont="1" applyBorder="1" applyAlignment="1">
      <alignment vertical="center"/>
    </xf>
    <xf numFmtId="165" fontId="15" fillId="0" borderId="5" xfId="0" applyNumberFormat="1" applyFont="1" applyBorder="1" applyAlignment="1">
      <alignment horizontal="right" vertical="center"/>
    </xf>
    <xf numFmtId="166" fontId="17" fillId="0" borderId="5" xfId="0" applyNumberFormat="1" applyFont="1" applyBorder="1" applyAlignment="1">
      <alignment horizontal="right" vertical="center"/>
    </xf>
    <xf numFmtId="167" fontId="17" fillId="0" borderId="5" xfId="0" applyNumberFormat="1" applyFont="1" applyBorder="1" applyAlignment="1">
      <alignment vertical="center"/>
    </xf>
    <xf numFmtId="164" fontId="17" fillId="4" borderId="9" xfId="0" applyNumberFormat="1" applyFont="1" applyFill="1" applyBorder="1" applyAlignment="1">
      <alignment horizontal="justify" vertical="center" wrapText="1"/>
    </xf>
    <xf numFmtId="164" fontId="15" fillId="0" borderId="3" xfId="0" applyNumberFormat="1" applyFont="1" applyFill="1" applyBorder="1" applyAlignment="1">
      <alignment horizontal="left"/>
    </xf>
    <xf numFmtId="166" fontId="15" fillId="0" borderId="3" xfId="0" applyNumberFormat="1" applyFont="1" applyBorder="1" applyAlignment="1">
      <alignment horizontal="right" vertical="center"/>
    </xf>
    <xf numFmtId="164" fontId="17" fillId="0" borderId="3" xfId="0" applyNumberFormat="1" applyFont="1" applyFill="1" applyBorder="1" applyAlignment="1">
      <alignment horizontal="center" vertical="center"/>
    </xf>
    <xf numFmtId="164" fontId="17" fillId="4" borderId="3" xfId="0" applyNumberFormat="1" applyFont="1" applyFill="1" applyBorder="1" applyAlignment="1">
      <alignment vertical="center" wrapText="1"/>
    </xf>
    <xf numFmtId="165" fontId="17" fillId="0" borderId="3" xfId="0" applyNumberFormat="1" applyFont="1" applyBorder="1" applyAlignment="1">
      <alignment horizontal="center" vertical="center" wrapText="1"/>
    </xf>
    <xf numFmtId="166" fontId="17" fillId="0" borderId="3" xfId="0" applyNumberFormat="1" applyFont="1" applyBorder="1" applyAlignment="1">
      <alignment horizontal="right" vertical="center"/>
    </xf>
    <xf numFmtId="166" fontId="17" fillId="0" borderId="3" xfId="0" applyNumberFormat="1" applyFont="1" applyBorder="1" applyAlignment="1">
      <alignment vertical="center"/>
    </xf>
    <xf numFmtId="166" fontId="17" fillId="4" borderId="3" xfId="0" applyNumberFormat="1" applyFont="1" applyFill="1" applyBorder="1" applyAlignment="1">
      <alignment horizontal="right" vertical="center"/>
    </xf>
    <xf numFmtId="165" fontId="15" fillId="0" borderId="3" xfId="0" applyNumberFormat="1" applyFont="1" applyBorder="1" applyAlignment="1">
      <alignment horizontal="right" vertical="center"/>
    </xf>
    <xf numFmtId="164" fontId="17" fillId="4" borderId="3" xfId="0" applyNumberFormat="1" applyFont="1" applyFill="1" applyBorder="1" applyAlignment="1">
      <alignment horizontal="justify" vertical="center" wrapText="1"/>
    </xf>
    <xf numFmtId="164" fontId="20" fillId="4" borderId="3" xfId="0" applyNumberFormat="1" applyFont="1" applyFill="1" applyBorder="1" applyAlignment="1">
      <alignment horizontal="left" vertical="center" wrapText="1"/>
    </xf>
    <xf numFmtId="166" fontId="20" fillId="0" borderId="3" xfId="0" applyNumberFormat="1" applyFont="1" applyFill="1" applyBorder="1" applyAlignment="1">
      <alignment horizontal="right" vertical="center"/>
    </xf>
    <xf numFmtId="166" fontId="15" fillId="3" borderId="3" xfId="0" applyNumberFormat="1" applyFont="1" applyFill="1" applyBorder="1" applyAlignment="1">
      <alignment horizontal="right" vertical="center"/>
    </xf>
    <xf numFmtId="164" fontId="17" fillId="4" borderId="8" xfId="0" applyNumberFormat="1" applyFont="1" applyFill="1" applyBorder="1" applyAlignment="1">
      <alignment horizontal="justify" vertical="center" wrapText="1"/>
    </xf>
    <xf numFmtId="164" fontId="17" fillId="4" borderId="8" xfId="0" applyNumberFormat="1" applyFont="1" applyFill="1" applyBorder="1" applyAlignment="1">
      <alignment horizontal="left" vertical="center" wrapText="1"/>
    </xf>
    <xf numFmtId="164" fontId="17" fillId="4" borderId="1" xfId="0" applyNumberFormat="1" applyFont="1" applyFill="1" applyBorder="1" applyAlignment="1">
      <alignment wrapText="1"/>
    </xf>
    <xf numFmtId="164" fontId="17" fillId="4" borderId="9" xfId="0" applyNumberFormat="1" applyFont="1" applyFill="1" applyBorder="1" applyAlignment="1">
      <alignment vertical="center" wrapText="1"/>
    </xf>
    <xf numFmtId="164" fontId="17" fillId="4" borderId="10" xfId="0" applyNumberFormat="1" applyFont="1" applyFill="1" applyBorder="1" applyAlignment="1">
      <alignment vertical="center" wrapText="1"/>
    </xf>
    <xf numFmtId="164" fontId="17" fillId="4" borderId="11" xfId="0" applyNumberFormat="1" applyFont="1" applyFill="1" applyBorder="1" applyAlignment="1">
      <alignment wrapText="1"/>
    </xf>
    <xf numFmtId="164" fontId="17" fillId="0" borderId="3" xfId="0" applyNumberFormat="1" applyFont="1" applyFill="1" applyBorder="1" applyAlignment="1">
      <alignment horizontal="left" vertical="center" wrapText="1"/>
    </xf>
    <xf numFmtId="166" fontId="17" fillId="0" borderId="3" xfId="0" applyNumberFormat="1" applyFont="1" applyFill="1" applyBorder="1" applyAlignment="1">
      <alignment horizontal="right" vertical="center"/>
    </xf>
    <xf numFmtId="164" fontId="17" fillId="0" borderId="3" xfId="0" applyNumberFormat="1" applyFont="1" applyFill="1" applyBorder="1" applyAlignment="1">
      <alignment horizontal="justify" vertical="center" wrapText="1"/>
    </xf>
    <xf numFmtId="164" fontId="15" fillId="4" borderId="3" xfId="0" applyNumberFormat="1" applyFont="1" applyFill="1" applyBorder="1" applyAlignment="1">
      <alignment horizontal="left"/>
    </xf>
    <xf numFmtId="164" fontId="17" fillId="4" borderId="3"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wrapText="1"/>
    </xf>
    <xf numFmtId="164" fontId="17" fillId="4" borderId="3" xfId="0" applyNumberFormat="1" applyFont="1" applyFill="1" applyBorder="1" applyAlignment="1">
      <alignment horizontal="left" vertical="center" wrapText="1"/>
    </xf>
    <xf numFmtId="164" fontId="0" fillId="0" borderId="0" xfId="0" applyNumberFormat="1" applyAlignment="1">
      <alignment horizontal="center" vertical="center"/>
    </xf>
    <xf numFmtId="164" fontId="0" fillId="0" borderId="0" xfId="0" applyNumberFormat="1" applyAlignment="1">
      <alignment horizontal="left" vertical="center" wrapText="1"/>
    </xf>
    <xf numFmtId="164" fontId="0" fillId="0" borderId="0" xfId="0" applyNumberFormat="1" applyAlignment="1">
      <alignment horizontal="center" vertical="center" wrapText="1"/>
    </xf>
    <xf numFmtId="168" fontId="0" fillId="0" borderId="0" xfId="0" applyNumberFormat="1" applyAlignment="1">
      <alignment horizontal="center" vertical="center"/>
    </xf>
    <xf numFmtId="164" fontId="21" fillId="0" borderId="0" xfId="0" applyNumberFormat="1" applyFont="1" applyFill="1" applyBorder="1" applyAlignment="1">
      <alignment horizontal="center" vertical="center" wrapText="1"/>
    </xf>
    <xf numFmtId="164" fontId="21" fillId="0" borderId="0" xfId="0" applyNumberFormat="1" applyFont="1" applyBorder="1" applyAlignment="1">
      <alignment horizontal="center" vertical="center"/>
    </xf>
    <xf numFmtId="164" fontId="7" fillId="0" borderId="0" xfId="0" applyNumberFormat="1" applyFont="1" applyAlignment="1">
      <alignment/>
    </xf>
    <xf numFmtId="164" fontId="2" fillId="0" borderId="0" xfId="0" applyNumberFormat="1" applyFont="1" applyAlignment="1">
      <alignment horizontal="center"/>
    </xf>
    <xf numFmtId="164" fontId="22" fillId="0" borderId="0" xfId="0" applyNumberFormat="1" applyFont="1" applyAlignment="1">
      <alignment/>
    </xf>
    <xf numFmtId="164" fontId="0" fillId="0" borderId="0" xfId="0" applyNumberFormat="1" applyFont="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ill="1" applyAlignment="1">
      <alignment horizontal="center" vertical="center"/>
    </xf>
    <xf numFmtId="164" fontId="22" fillId="0" borderId="0" xfId="0" applyNumberFormat="1" applyFont="1" applyAlignment="1">
      <alignment horizontal="center"/>
    </xf>
    <xf numFmtId="164" fontId="23"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4"/>
  <sheetViews>
    <sheetView tabSelected="1" workbookViewId="0" topLeftCell="A213">
      <selection activeCell="C221" sqref="C221"/>
    </sheetView>
  </sheetViews>
  <sheetFormatPr defaultColWidth="9.00390625" defaultRowHeight="14.25" customHeight="1"/>
  <cols>
    <col min="1" max="1" width="4.50390625" style="1" customWidth="1"/>
    <col min="2" max="2" width="41.375" style="1" customWidth="1"/>
    <col min="3" max="3" width="12.375" style="1" customWidth="1"/>
    <col min="4" max="4" width="14.00390625" style="1" customWidth="1"/>
    <col min="5" max="5" width="12.125" style="2" customWidth="1"/>
    <col min="6" max="6" width="12.125" style="1" customWidth="1"/>
    <col min="7" max="7" width="13.125" style="1" customWidth="1"/>
    <col min="8" max="8" width="14.375" style="1" customWidth="1"/>
    <col min="9" max="59" width="13.50390625" style="1" customWidth="1"/>
  </cols>
  <sheetData>
    <row r="1" spans="1:8" ht="12.75" customHeight="1">
      <c r="A1" s="3"/>
      <c r="B1" s="3"/>
      <c r="C1" s="3"/>
      <c r="D1" s="3"/>
      <c r="E1" s="4"/>
      <c r="F1" s="5" t="s">
        <v>0</v>
      </c>
      <c r="G1" s="5"/>
      <c r="H1" s="5"/>
    </row>
    <row r="2" spans="1:8" ht="12.75" customHeight="1">
      <c r="A2" s="6"/>
      <c r="B2" s="6"/>
      <c r="C2" s="6"/>
      <c r="D2" s="4"/>
      <c r="E2" s="7"/>
      <c r="F2" s="8"/>
      <c r="G2" s="8"/>
      <c r="H2" s="8"/>
    </row>
    <row r="3" spans="1:8" ht="12.75" customHeight="1">
      <c r="A3" s="6"/>
      <c r="B3" s="6"/>
      <c r="C3" s="6"/>
      <c r="D3" s="4"/>
      <c r="E3" s="4" t="s">
        <v>1</v>
      </c>
      <c r="F3" s="9"/>
      <c r="G3" s="9"/>
      <c r="H3" s="9"/>
    </row>
    <row r="4" spans="1:8" ht="16.5" customHeight="1">
      <c r="A4" s="6"/>
      <c r="B4" s="6"/>
      <c r="C4" s="6"/>
      <c r="D4" s="4"/>
      <c r="E4" s="4"/>
      <c r="F4" s="10" t="s">
        <v>1</v>
      </c>
      <c r="G4" s="10" t="s">
        <v>1</v>
      </c>
      <c r="H4" s="10"/>
    </row>
    <row r="5" spans="1:8" ht="26.25" customHeight="1">
      <c r="A5" s="11" t="s">
        <v>2</v>
      </c>
      <c r="B5" s="11"/>
      <c r="C5" s="11"/>
      <c r="D5" s="11"/>
      <c r="E5" s="11"/>
      <c r="F5" s="11"/>
      <c r="G5" s="11"/>
      <c r="H5" s="11"/>
    </row>
    <row r="6" spans="1:8" ht="20.25" customHeight="1">
      <c r="A6" s="12" t="s">
        <v>3</v>
      </c>
      <c r="B6" s="12"/>
      <c r="C6" s="12"/>
      <c r="D6" s="12"/>
      <c r="E6" s="12"/>
      <c r="F6" s="12"/>
      <c r="G6" s="12"/>
      <c r="H6" s="12"/>
    </row>
    <row r="7" spans="1:8" ht="26.25" customHeight="1">
      <c r="A7" s="13" t="s">
        <v>4</v>
      </c>
      <c r="B7" s="13"/>
      <c r="C7" s="13"/>
      <c r="D7" s="13"/>
      <c r="E7" s="13"/>
      <c r="F7" s="13"/>
      <c r="G7" s="13"/>
      <c r="H7" s="13"/>
    </row>
    <row r="8" spans="1:8" ht="20.25" customHeight="1">
      <c r="A8" s="14" t="s">
        <v>5</v>
      </c>
      <c r="B8" s="14"/>
      <c r="C8" s="15"/>
      <c r="D8" s="15"/>
      <c r="F8" s="2" t="s">
        <v>1</v>
      </c>
      <c r="G8" s="2"/>
      <c r="H8" s="16" t="s">
        <v>6</v>
      </c>
    </row>
    <row r="9" spans="1:8" ht="12.75" customHeight="1">
      <c r="A9" s="17"/>
      <c r="B9" s="18" t="s">
        <v>7</v>
      </c>
      <c r="C9" s="19" t="s">
        <v>8</v>
      </c>
      <c r="D9" s="20" t="s">
        <v>9</v>
      </c>
      <c r="E9" s="21"/>
      <c r="F9" s="17"/>
      <c r="G9" s="22" t="s">
        <v>10</v>
      </c>
      <c r="H9" s="17"/>
    </row>
    <row r="10" spans="1:8" ht="15.75" customHeight="1">
      <c r="A10" s="23" t="s">
        <v>11</v>
      </c>
      <c r="B10" s="18"/>
      <c r="C10" s="18"/>
      <c r="D10" s="24" t="s">
        <v>12</v>
      </c>
      <c r="E10" s="23" t="s">
        <v>13</v>
      </c>
      <c r="F10" s="23" t="s">
        <v>13</v>
      </c>
      <c r="G10" s="25" t="s">
        <v>14</v>
      </c>
      <c r="H10" s="23" t="s">
        <v>15</v>
      </c>
    </row>
    <row r="11" spans="1:8" ht="31.5" customHeight="1">
      <c r="A11" s="26" t="s">
        <v>16</v>
      </c>
      <c r="B11" s="18"/>
      <c r="C11" s="18"/>
      <c r="D11" s="27" t="s">
        <v>17</v>
      </c>
      <c r="E11" s="28" t="s">
        <v>18</v>
      </c>
      <c r="F11" s="28" t="s">
        <v>19</v>
      </c>
      <c r="G11" s="29" t="s">
        <v>20</v>
      </c>
      <c r="H11" s="30" t="s">
        <v>21</v>
      </c>
    </row>
    <row r="12" spans="1:8" ht="11.25" customHeight="1">
      <c r="A12" s="31">
        <v>0</v>
      </c>
      <c r="B12" s="31">
        <v>1</v>
      </c>
      <c r="C12" s="31">
        <v>2</v>
      </c>
      <c r="D12" s="31">
        <v>3</v>
      </c>
      <c r="E12" s="32">
        <v>4</v>
      </c>
      <c r="F12" s="31">
        <v>5</v>
      </c>
      <c r="G12" s="31">
        <v>5</v>
      </c>
      <c r="H12" s="31">
        <v>6</v>
      </c>
    </row>
    <row r="13" spans="1:8" ht="24" customHeight="1">
      <c r="A13" s="33" t="s">
        <v>22</v>
      </c>
      <c r="B13" s="33"/>
      <c r="C13" s="33"/>
      <c r="D13" s="34">
        <f>D14+D36+D41+D46+D122+D149+D153+D183+D193+D197</f>
        <v>93576</v>
      </c>
      <c r="E13" s="34">
        <f>E14+E36+E41+E46+E122+E149+E153+E183+E193+E197</f>
        <v>15180</v>
      </c>
      <c r="F13" s="34">
        <f>F14+F36+F41+F46+F122+F149+F153+F183+F193+F197</f>
        <v>15185</v>
      </c>
      <c r="G13" s="35">
        <f aca="true" t="shared" si="0" ref="G13:G14">F13-E13</f>
        <v>5</v>
      </c>
      <c r="H13" s="34">
        <f>H14+H36+H41+H46+H122+H149+H153+H183+H193+H197</f>
        <v>93581</v>
      </c>
    </row>
    <row r="14" spans="1:8" ht="19.5" customHeight="1">
      <c r="A14" s="36" t="s">
        <v>23</v>
      </c>
      <c r="B14" s="36"/>
      <c r="C14" s="36"/>
      <c r="D14" s="37">
        <f>SUM(D15:D35)</f>
        <v>31310</v>
      </c>
      <c r="E14" s="37">
        <f>SUM(E15:E35)</f>
        <v>0</v>
      </c>
      <c r="F14" s="37">
        <f>SUM(F15:F35)</f>
        <v>0</v>
      </c>
      <c r="G14" s="38">
        <f t="shared" si="0"/>
        <v>0</v>
      </c>
      <c r="H14" s="37">
        <f>SUM(H15:H35)</f>
        <v>31310</v>
      </c>
    </row>
    <row r="15" spans="1:8" ht="33.75" customHeight="1">
      <c r="A15" s="39">
        <v>1</v>
      </c>
      <c r="B15" s="40" t="s">
        <v>24</v>
      </c>
      <c r="C15" s="41" t="s">
        <v>25</v>
      </c>
      <c r="D15" s="42">
        <v>1091</v>
      </c>
      <c r="E15" s="42">
        <v>0</v>
      </c>
      <c r="F15" s="42">
        <v>0</v>
      </c>
      <c r="G15" s="43" t="s">
        <v>26</v>
      </c>
      <c r="H15" s="42">
        <f aca="true" t="shared" si="1" ref="H15:H35">D15-E15+F15</f>
        <v>1091</v>
      </c>
    </row>
    <row r="16" spans="1:8" ht="50.25" customHeight="1">
      <c r="A16" s="39">
        <v>2</v>
      </c>
      <c r="B16" s="40" t="s">
        <v>27</v>
      </c>
      <c r="C16" s="41" t="s">
        <v>25</v>
      </c>
      <c r="D16" s="42">
        <v>3531</v>
      </c>
      <c r="E16" s="42">
        <v>0</v>
      </c>
      <c r="F16" s="42">
        <v>0</v>
      </c>
      <c r="G16" s="43" t="s">
        <v>26</v>
      </c>
      <c r="H16" s="42">
        <f t="shared" si="1"/>
        <v>3531</v>
      </c>
    </row>
    <row r="17" spans="1:8" ht="26.25" customHeight="1">
      <c r="A17" s="39">
        <v>3</v>
      </c>
      <c r="B17" s="40" t="s">
        <v>28</v>
      </c>
      <c r="C17" s="41" t="s">
        <v>29</v>
      </c>
      <c r="D17" s="44">
        <v>451</v>
      </c>
      <c r="E17" s="42">
        <v>0</v>
      </c>
      <c r="F17" s="42">
        <v>0</v>
      </c>
      <c r="G17" s="43" t="s">
        <v>26</v>
      </c>
      <c r="H17" s="45">
        <f t="shared" si="1"/>
        <v>451</v>
      </c>
    </row>
    <row r="18" spans="1:8" ht="26.25" customHeight="1">
      <c r="A18" s="39">
        <v>4</v>
      </c>
      <c r="B18" s="46" t="s">
        <v>30</v>
      </c>
      <c r="C18" s="41" t="s">
        <v>31</v>
      </c>
      <c r="D18" s="42">
        <v>150</v>
      </c>
      <c r="E18" s="42">
        <v>0</v>
      </c>
      <c r="F18" s="42">
        <v>0</v>
      </c>
      <c r="G18" s="43" t="s">
        <v>26</v>
      </c>
      <c r="H18" s="45">
        <f t="shared" si="1"/>
        <v>150</v>
      </c>
    </row>
    <row r="19" spans="1:8" ht="26.25" customHeight="1">
      <c r="A19" s="39">
        <v>5</v>
      </c>
      <c r="B19" s="47" t="s">
        <v>32</v>
      </c>
      <c r="C19" s="41" t="s">
        <v>33</v>
      </c>
      <c r="D19" s="42">
        <v>50</v>
      </c>
      <c r="E19" s="42">
        <v>0</v>
      </c>
      <c r="F19" s="42">
        <v>0</v>
      </c>
      <c r="G19" s="43" t="s">
        <v>26</v>
      </c>
      <c r="H19" s="42">
        <f t="shared" si="1"/>
        <v>50</v>
      </c>
    </row>
    <row r="20" spans="1:8" ht="26.25" customHeight="1">
      <c r="A20" s="39">
        <v>6</v>
      </c>
      <c r="B20" s="40" t="s">
        <v>34</v>
      </c>
      <c r="C20" s="41" t="s">
        <v>31</v>
      </c>
      <c r="D20" s="42">
        <v>40</v>
      </c>
      <c r="E20" s="42">
        <v>0</v>
      </c>
      <c r="F20" s="42">
        <v>0</v>
      </c>
      <c r="G20" s="43" t="s">
        <v>26</v>
      </c>
      <c r="H20" s="42">
        <f t="shared" si="1"/>
        <v>40</v>
      </c>
    </row>
    <row r="21" spans="1:8" ht="297" customHeight="1">
      <c r="A21" s="39">
        <v>7</v>
      </c>
      <c r="B21" s="40" t="s">
        <v>35</v>
      </c>
      <c r="C21" s="41" t="s">
        <v>33</v>
      </c>
      <c r="D21" s="42">
        <v>14000</v>
      </c>
      <c r="E21" s="42">
        <v>0</v>
      </c>
      <c r="F21" s="42">
        <v>0</v>
      </c>
      <c r="G21" s="43" t="s">
        <v>26</v>
      </c>
      <c r="H21" s="42">
        <f t="shared" si="1"/>
        <v>14000</v>
      </c>
    </row>
    <row r="22" spans="1:8" ht="26.25" customHeight="1">
      <c r="A22" s="39">
        <v>8</v>
      </c>
      <c r="B22" s="46" t="s">
        <v>36</v>
      </c>
      <c r="C22" s="41" t="s">
        <v>29</v>
      </c>
      <c r="D22" s="44">
        <v>44</v>
      </c>
      <c r="E22" s="42">
        <v>0</v>
      </c>
      <c r="F22" s="42">
        <v>0</v>
      </c>
      <c r="G22" s="43" t="s">
        <v>26</v>
      </c>
      <c r="H22" s="45">
        <f t="shared" si="1"/>
        <v>44</v>
      </c>
    </row>
    <row r="23" spans="1:8" ht="50.25" customHeight="1">
      <c r="A23" s="39">
        <v>9</v>
      </c>
      <c r="B23" s="40" t="s">
        <v>37</v>
      </c>
      <c r="C23" s="41" t="s">
        <v>33</v>
      </c>
      <c r="D23" s="44">
        <v>132</v>
      </c>
      <c r="E23" s="48">
        <v>0</v>
      </c>
      <c r="F23" s="42">
        <v>0</v>
      </c>
      <c r="G23" s="43" t="s">
        <v>26</v>
      </c>
      <c r="H23" s="45">
        <f t="shared" si="1"/>
        <v>132</v>
      </c>
    </row>
    <row r="24" spans="1:8" ht="83.25" customHeight="1">
      <c r="A24" s="39">
        <v>10</v>
      </c>
      <c r="B24" s="40" t="s">
        <v>38</v>
      </c>
      <c r="C24" s="41" t="s">
        <v>33</v>
      </c>
      <c r="D24" s="49">
        <v>60</v>
      </c>
      <c r="E24" s="42">
        <v>0</v>
      </c>
      <c r="F24" s="42">
        <v>0</v>
      </c>
      <c r="G24" s="43" t="s">
        <v>26</v>
      </c>
      <c r="H24" s="45">
        <f t="shared" si="1"/>
        <v>60</v>
      </c>
    </row>
    <row r="25" spans="1:8" ht="33.75" customHeight="1">
      <c r="A25" s="39">
        <v>11</v>
      </c>
      <c r="B25" s="40" t="s">
        <v>39</v>
      </c>
      <c r="C25" s="41" t="s">
        <v>33</v>
      </c>
      <c r="D25" s="42">
        <v>40</v>
      </c>
      <c r="E25" s="42">
        <v>0</v>
      </c>
      <c r="F25" s="42">
        <v>0</v>
      </c>
      <c r="G25" s="43" t="s">
        <v>26</v>
      </c>
      <c r="H25" s="45">
        <f t="shared" si="1"/>
        <v>40</v>
      </c>
    </row>
    <row r="26" spans="1:8" ht="50.25" customHeight="1">
      <c r="A26" s="39">
        <v>12</v>
      </c>
      <c r="B26" s="50" t="s">
        <v>40</v>
      </c>
      <c r="C26" s="41" t="s">
        <v>33</v>
      </c>
      <c r="D26" s="49">
        <v>28</v>
      </c>
      <c r="E26" s="42">
        <v>0</v>
      </c>
      <c r="F26" s="42">
        <v>0</v>
      </c>
      <c r="G26" s="43" t="s">
        <v>26</v>
      </c>
      <c r="H26" s="45">
        <f t="shared" si="1"/>
        <v>28</v>
      </c>
    </row>
    <row r="27" spans="1:8" ht="42" customHeight="1">
      <c r="A27" s="39">
        <v>13</v>
      </c>
      <c r="B27" s="50" t="s">
        <v>41</v>
      </c>
      <c r="C27" s="41" t="s">
        <v>31</v>
      </c>
      <c r="D27" s="49">
        <v>13</v>
      </c>
      <c r="E27" s="42">
        <v>0</v>
      </c>
      <c r="F27" s="42">
        <v>0</v>
      </c>
      <c r="G27" s="43" t="s">
        <v>26</v>
      </c>
      <c r="H27" s="45">
        <f t="shared" si="1"/>
        <v>13</v>
      </c>
    </row>
    <row r="28" spans="1:8" ht="33" customHeight="1">
      <c r="A28" s="39">
        <v>14</v>
      </c>
      <c r="B28" s="50" t="s">
        <v>42</v>
      </c>
      <c r="C28" s="41" t="s">
        <v>31</v>
      </c>
      <c r="D28" s="49">
        <v>11612</v>
      </c>
      <c r="E28" s="42">
        <v>0</v>
      </c>
      <c r="F28" s="42">
        <v>0</v>
      </c>
      <c r="G28" s="43" t="s">
        <v>26</v>
      </c>
      <c r="H28" s="45">
        <f t="shared" si="1"/>
        <v>11612</v>
      </c>
    </row>
    <row r="29" spans="1:8" ht="35.25" customHeight="1">
      <c r="A29" s="39">
        <v>15</v>
      </c>
      <c r="B29" s="50" t="s">
        <v>43</v>
      </c>
      <c r="C29" s="41" t="s">
        <v>29</v>
      </c>
      <c r="D29" s="49">
        <v>11</v>
      </c>
      <c r="E29" s="42">
        <v>0</v>
      </c>
      <c r="F29" s="42">
        <v>0</v>
      </c>
      <c r="G29" s="43" t="s">
        <v>26</v>
      </c>
      <c r="H29" s="45">
        <f t="shared" si="1"/>
        <v>11</v>
      </c>
    </row>
    <row r="30" spans="1:8" ht="33.75" customHeight="1">
      <c r="A30" s="39">
        <v>16</v>
      </c>
      <c r="B30" s="50" t="s">
        <v>44</v>
      </c>
      <c r="C30" s="41" t="s">
        <v>29</v>
      </c>
      <c r="D30" s="49">
        <v>17</v>
      </c>
      <c r="E30" s="42">
        <v>0</v>
      </c>
      <c r="F30" s="42">
        <v>0</v>
      </c>
      <c r="G30" s="43" t="s">
        <v>26</v>
      </c>
      <c r="H30" s="45">
        <f t="shared" si="1"/>
        <v>17</v>
      </c>
    </row>
    <row r="31" spans="1:8" ht="33.75" customHeight="1">
      <c r="A31" s="39">
        <v>17</v>
      </c>
      <c r="B31" s="50" t="s">
        <v>45</v>
      </c>
      <c r="C31" s="41" t="s">
        <v>29</v>
      </c>
      <c r="D31" s="49">
        <v>9</v>
      </c>
      <c r="E31" s="42">
        <v>0</v>
      </c>
      <c r="F31" s="42">
        <v>0</v>
      </c>
      <c r="G31" s="43" t="s">
        <v>26</v>
      </c>
      <c r="H31" s="45">
        <f t="shared" si="1"/>
        <v>9</v>
      </c>
    </row>
    <row r="32" spans="1:8" ht="33.75" customHeight="1">
      <c r="A32" s="39">
        <v>18</v>
      </c>
      <c r="B32" s="50" t="s">
        <v>46</v>
      </c>
      <c r="C32" s="41" t="s">
        <v>29</v>
      </c>
      <c r="D32" s="49">
        <v>7</v>
      </c>
      <c r="E32" s="42">
        <v>0</v>
      </c>
      <c r="F32" s="42">
        <v>0</v>
      </c>
      <c r="G32" s="43" t="s">
        <v>26</v>
      </c>
      <c r="H32" s="45">
        <f t="shared" si="1"/>
        <v>7</v>
      </c>
    </row>
    <row r="33" spans="1:8" ht="33.75" customHeight="1">
      <c r="A33" s="39">
        <v>19</v>
      </c>
      <c r="B33" s="50" t="s">
        <v>47</v>
      </c>
      <c r="C33" s="41" t="s">
        <v>31</v>
      </c>
      <c r="D33" s="49">
        <v>10</v>
      </c>
      <c r="E33" s="42">
        <v>0</v>
      </c>
      <c r="F33" s="42">
        <v>0</v>
      </c>
      <c r="G33" s="43" t="s">
        <v>26</v>
      </c>
      <c r="H33" s="45">
        <f t="shared" si="1"/>
        <v>10</v>
      </c>
    </row>
    <row r="34" spans="1:8" ht="30" customHeight="1">
      <c r="A34" s="39">
        <v>20</v>
      </c>
      <c r="B34" s="50" t="s">
        <v>48</v>
      </c>
      <c r="C34" s="41" t="s">
        <v>29</v>
      </c>
      <c r="D34" s="49">
        <v>13</v>
      </c>
      <c r="E34" s="42">
        <v>0</v>
      </c>
      <c r="F34" s="42">
        <v>0</v>
      </c>
      <c r="G34" s="43" t="s">
        <v>26</v>
      </c>
      <c r="H34" s="45">
        <f t="shared" si="1"/>
        <v>13</v>
      </c>
    </row>
    <row r="35" spans="1:8" ht="33.75" customHeight="1">
      <c r="A35" s="39">
        <v>21</v>
      </c>
      <c r="B35" s="50" t="s">
        <v>49</v>
      </c>
      <c r="C35" s="41" t="s">
        <v>31</v>
      </c>
      <c r="D35" s="51">
        <v>1</v>
      </c>
      <c r="E35" s="42">
        <v>0</v>
      </c>
      <c r="F35" s="42">
        <v>0</v>
      </c>
      <c r="G35" s="43" t="s">
        <v>26</v>
      </c>
      <c r="H35" s="45">
        <f t="shared" si="1"/>
        <v>1</v>
      </c>
    </row>
    <row r="36" spans="1:8" ht="19.5" customHeight="1">
      <c r="A36" s="36" t="s">
        <v>50</v>
      </c>
      <c r="B36" s="36"/>
      <c r="C36" s="36"/>
      <c r="D36" s="37">
        <f>D37</f>
        <v>61</v>
      </c>
      <c r="E36" s="37">
        <f>E37</f>
        <v>0</v>
      </c>
      <c r="F36" s="37">
        <f>F37</f>
        <v>0</v>
      </c>
      <c r="G36" s="38">
        <f aca="true" t="shared" si="2" ref="G36:G37">F36-E36</f>
        <v>0</v>
      </c>
      <c r="H36" s="37">
        <f>H37</f>
        <v>61</v>
      </c>
    </row>
    <row r="37" spans="1:8" ht="18" customHeight="1">
      <c r="A37" s="52" t="s">
        <v>51</v>
      </c>
      <c r="B37" s="52"/>
      <c r="C37" s="52"/>
      <c r="D37" s="37">
        <f>SUM(D38:D40)</f>
        <v>61</v>
      </c>
      <c r="E37" s="37">
        <f>SUM(E38:E40)</f>
        <v>0</v>
      </c>
      <c r="F37" s="37">
        <f>SUM(F38:F40)</f>
        <v>0</v>
      </c>
      <c r="G37" s="37">
        <f t="shared" si="2"/>
        <v>0</v>
      </c>
      <c r="H37" s="37">
        <f>SUM(H38:H40)</f>
        <v>61</v>
      </c>
    </row>
    <row r="38" spans="1:8" ht="33.75" customHeight="1">
      <c r="A38" s="53">
        <v>1</v>
      </c>
      <c r="B38" s="54" t="s">
        <v>52</v>
      </c>
      <c r="C38" s="41" t="s">
        <v>53</v>
      </c>
      <c r="D38" s="42">
        <v>29</v>
      </c>
      <c r="E38" s="42">
        <v>0</v>
      </c>
      <c r="F38" s="42">
        <v>0</v>
      </c>
      <c r="G38" s="55">
        <v>0</v>
      </c>
      <c r="H38" s="42">
        <f aca="true" t="shared" si="3" ref="H38:H40">D38-E38+F38</f>
        <v>29</v>
      </c>
    </row>
    <row r="39" spans="1:8" ht="33.75" customHeight="1">
      <c r="A39" s="53">
        <v>2</v>
      </c>
      <c r="B39" s="56" t="s">
        <v>54</v>
      </c>
      <c r="C39" s="41" t="s">
        <v>53</v>
      </c>
      <c r="D39" s="42">
        <v>22</v>
      </c>
      <c r="E39" s="42">
        <v>0</v>
      </c>
      <c r="F39" s="42">
        <v>0</v>
      </c>
      <c r="G39" s="55">
        <v>0</v>
      </c>
      <c r="H39" s="42">
        <f t="shared" si="3"/>
        <v>22</v>
      </c>
    </row>
    <row r="40" spans="1:8" ht="33.75" customHeight="1">
      <c r="A40" s="53">
        <v>3</v>
      </c>
      <c r="B40" s="57" t="s">
        <v>55</v>
      </c>
      <c r="C40" s="41" t="s">
        <v>53</v>
      </c>
      <c r="D40" s="42">
        <v>10</v>
      </c>
      <c r="E40" s="42">
        <v>0</v>
      </c>
      <c r="F40" s="42">
        <v>0</v>
      </c>
      <c r="G40" s="55">
        <v>0</v>
      </c>
      <c r="H40" s="42">
        <f t="shared" si="3"/>
        <v>10</v>
      </c>
    </row>
    <row r="41" spans="1:8" ht="19.5" customHeight="1">
      <c r="A41" s="36" t="s">
        <v>56</v>
      </c>
      <c r="B41" s="36"/>
      <c r="C41" s="36"/>
      <c r="D41" s="37">
        <f>SUM(D42:D45)</f>
        <v>482</v>
      </c>
      <c r="E41" s="37">
        <f>SUM(E42:E45)</f>
        <v>0</v>
      </c>
      <c r="F41" s="37">
        <f>SUM(F42:F45)</f>
        <v>0</v>
      </c>
      <c r="G41" s="38">
        <f>F41-E41</f>
        <v>0</v>
      </c>
      <c r="H41" s="37">
        <f>SUM(H42:H45)</f>
        <v>482</v>
      </c>
    </row>
    <row r="42" spans="1:8" ht="78.75" customHeight="1">
      <c r="A42" s="39">
        <v>1</v>
      </c>
      <c r="B42" s="58" t="s">
        <v>57</v>
      </c>
      <c r="C42" s="41" t="s">
        <v>58</v>
      </c>
      <c r="D42" s="42">
        <v>120</v>
      </c>
      <c r="E42" s="42">
        <v>0</v>
      </c>
      <c r="F42" s="42">
        <v>0</v>
      </c>
      <c r="G42" s="43" t="s">
        <v>26</v>
      </c>
      <c r="H42" s="42">
        <f aca="true" t="shared" si="4" ref="H42:H45">D42-E42+F42</f>
        <v>120</v>
      </c>
    </row>
    <row r="43" spans="1:8" ht="99.75" customHeight="1">
      <c r="A43" s="39">
        <v>2</v>
      </c>
      <c r="B43" s="58" t="s">
        <v>59</v>
      </c>
      <c r="C43" s="41" t="s">
        <v>58</v>
      </c>
      <c r="D43" s="42">
        <v>12</v>
      </c>
      <c r="E43" s="42">
        <v>0</v>
      </c>
      <c r="F43" s="42">
        <v>0</v>
      </c>
      <c r="G43" s="43" t="s">
        <v>26</v>
      </c>
      <c r="H43" s="42">
        <f t="shared" si="4"/>
        <v>12</v>
      </c>
    </row>
    <row r="44" spans="1:8" ht="99" customHeight="1">
      <c r="A44" s="39">
        <v>3</v>
      </c>
      <c r="B44" s="58" t="s">
        <v>60</v>
      </c>
      <c r="C44" s="41" t="s">
        <v>58</v>
      </c>
      <c r="D44" s="42">
        <v>310</v>
      </c>
      <c r="E44" s="42">
        <v>0</v>
      </c>
      <c r="F44" s="42">
        <v>0</v>
      </c>
      <c r="G44" s="43" t="s">
        <v>26</v>
      </c>
      <c r="H44" s="42">
        <f t="shared" si="4"/>
        <v>310</v>
      </c>
    </row>
    <row r="45" spans="1:8" ht="76.5" customHeight="1">
      <c r="A45" s="39">
        <v>4</v>
      </c>
      <c r="B45" s="58" t="s">
        <v>61</v>
      </c>
      <c r="C45" s="41" t="s">
        <v>58</v>
      </c>
      <c r="D45" s="42">
        <v>40</v>
      </c>
      <c r="E45" s="42">
        <v>0</v>
      </c>
      <c r="F45" s="42">
        <v>0</v>
      </c>
      <c r="G45" s="43" t="s">
        <v>26</v>
      </c>
      <c r="H45" s="42">
        <f t="shared" si="4"/>
        <v>40</v>
      </c>
    </row>
    <row r="46" spans="1:8" ht="19.5" customHeight="1">
      <c r="A46" s="36" t="s">
        <v>62</v>
      </c>
      <c r="B46" s="36"/>
      <c r="C46" s="36"/>
      <c r="D46" s="37">
        <f>SUM(D47:D121)</f>
        <v>7841</v>
      </c>
      <c r="E46" s="37">
        <f>SUM(E47:E121)</f>
        <v>57</v>
      </c>
      <c r="F46" s="37">
        <f>SUM(F47:F121)</f>
        <v>62</v>
      </c>
      <c r="G46" s="59">
        <f>F46-E46</f>
        <v>5</v>
      </c>
      <c r="H46" s="37">
        <f>SUM(H47:H121)</f>
        <v>7846</v>
      </c>
    </row>
    <row r="47" spans="1:8" ht="56.25" customHeight="1">
      <c r="A47" s="60">
        <v>1</v>
      </c>
      <c r="B47" s="40" t="s">
        <v>63</v>
      </c>
      <c r="C47" s="41" t="s">
        <v>64</v>
      </c>
      <c r="D47" s="42">
        <v>50</v>
      </c>
      <c r="E47" s="42">
        <v>0</v>
      </c>
      <c r="F47" s="42">
        <v>0</v>
      </c>
      <c r="G47" s="43" t="s">
        <v>26</v>
      </c>
      <c r="H47" s="42">
        <f aca="true" t="shared" si="5" ref="H47:H121">D47-E47+F47</f>
        <v>50</v>
      </c>
    </row>
    <row r="48" spans="1:8" ht="79.5" customHeight="1">
      <c r="A48" s="60">
        <v>2</v>
      </c>
      <c r="B48" s="40" t="s">
        <v>65</v>
      </c>
      <c r="C48" s="41" t="s">
        <v>64</v>
      </c>
      <c r="D48" s="42">
        <v>860</v>
      </c>
      <c r="E48" s="42">
        <v>0</v>
      </c>
      <c r="F48" s="42">
        <v>0</v>
      </c>
      <c r="G48" s="43" t="s">
        <v>26</v>
      </c>
      <c r="H48" s="42">
        <f t="shared" si="5"/>
        <v>860</v>
      </c>
    </row>
    <row r="49" spans="1:8" ht="50.25" customHeight="1">
      <c r="A49" s="60">
        <v>3</v>
      </c>
      <c r="B49" s="40" t="s">
        <v>66</v>
      </c>
      <c r="C49" s="41" t="s">
        <v>64</v>
      </c>
      <c r="D49" s="42">
        <v>400</v>
      </c>
      <c r="E49" s="42">
        <v>0</v>
      </c>
      <c r="F49" s="42">
        <v>0</v>
      </c>
      <c r="G49" s="43" t="s">
        <v>26</v>
      </c>
      <c r="H49" s="42">
        <f t="shared" si="5"/>
        <v>400</v>
      </c>
    </row>
    <row r="50" spans="1:8" ht="33.75" customHeight="1">
      <c r="A50" s="60">
        <v>4</v>
      </c>
      <c r="B50" s="40" t="s">
        <v>67</v>
      </c>
      <c r="C50" s="41" t="s">
        <v>64</v>
      </c>
      <c r="D50" s="42">
        <v>500</v>
      </c>
      <c r="E50" s="42">
        <v>0</v>
      </c>
      <c r="F50" s="42">
        <v>0</v>
      </c>
      <c r="G50" s="43" t="s">
        <v>26</v>
      </c>
      <c r="H50" s="42">
        <f t="shared" si="5"/>
        <v>500</v>
      </c>
    </row>
    <row r="51" spans="1:8" ht="50.25" customHeight="1">
      <c r="A51" s="60">
        <v>5</v>
      </c>
      <c r="B51" s="40" t="s">
        <v>68</v>
      </c>
      <c r="C51" s="41" t="s">
        <v>64</v>
      </c>
      <c r="D51" s="42">
        <v>742</v>
      </c>
      <c r="E51" s="42">
        <v>0</v>
      </c>
      <c r="F51" s="42">
        <v>0</v>
      </c>
      <c r="G51" s="43" t="s">
        <v>26</v>
      </c>
      <c r="H51" s="42">
        <f t="shared" si="5"/>
        <v>742</v>
      </c>
    </row>
    <row r="52" spans="1:8" ht="44.25" customHeight="1">
      <c r="A52" s="60">
        <v>6</v>
      </c>
      <c r="B52" s="40" t="s">
        <v>69</v>
      </c>
      <c r="C52" s="41" t="s">
        <v>64</v>
      </c>
      <c r="D52" s="42">
        <v>300</v>
      </c>
      <c r="E52" s="42">
        <v>0</v>
      </c>
      <c r="F52" s="42">
        <v>0</v>
      </c>
      <c r="G52" s="43" t="s">
        <v>26</v>
      </c>
      <c r="H52" s="42">
        <f t="shared" si="5"/>
        <v>300</v>
      </c>
    </row>
    <row r="53" spans="1:8" ht="50.25" customHeight="1">
      <c r="A53" s="60">
        <v>7</v>
      </c>
      <c r="B53" s="40" t="s">
        <v>70</v>
      </c>
      <c r="C53" s="41" t="s">
        <v>71</v>
      </c>
      <c r="D53" s="45">
        <v>120</v>
      </c>
      <c r="E53" s="42">
        <v>0</v>
      </c>
      <c r="F53" s="42">
        <v>0</v>
      </c>
      <c r="G53" s="43" t="s">
        <v>26</v>
      </c>
      <c r="H53" s="45">
        <f t="shared" si="5"/>
        <v>120</v>
      </c>
    </row>
    <row r="54" spans="1:8" ht="33.75" customHeight="1">
      <c r="A54" s="60">
        <v>8</v>
      </c>
      <c r="B54" s="40" t="s">
        <v>72</v>
      </c>
      <c r="C54" s="41" t="s">
        <v>71</v>
      </c>
      <c r="D54" s="42">
        <v>30</v>
      </c>
      <c r="E54" s="42">
        <v>0</v>
      </c>
      <c r="F54" s="42">
        <v>0</v>
      </c>
      <c r="G54" s="43" t="s">
        <v>26</v>
      </c>
      <c r="H54" s="42">
        <f t="shared" si="5"/>
        <v>30</v>
      </c>
    </row>
    <row r="55" spans="1:8" ht="33.75" customHeight="1">
      <c r="A55" s="60">
        <v>9</v>
      </c>
      <c r="B55" s="40" t="s">
        <v>73</v>
      </c>
      <c r="C55" s="41" t="s">
        <v>74</v>
      </c>
      <c r="D55" s="42">
        <v>30</v>
      </c>
      <c r="E55" s="42">
        <v>0</v>
      </c>
      <c r="F55" s="42">
        <v>0</v>
      </c>
      <c r="G55" s="43" t="s">
        <v>26</v>
      </c>
      <c r="H55" s="42">
        <f t="shared" si="5"/>
        <v>30</v>
      </c>
    </row>
    <row r="56" spans="1:8" ht="50.25" customHeight="1">
      <c r="A56" s="60">
        <v>10</v>
      </c>
      <c r="B56" s="40" t="s">
        <v>75</v>
      </c>
      <c r="C56" s="41" t="s">
        <v>76</v>
      </c>
      <c r="D56" s="42">
        <v>60</v>
      </c>
      <c r="E56" s="42">
        <v>0</v>
      </c>
      <c r="F56" s="42">
        <v>0</v>
      </c>
      <c r="G56" s="43" t="s">
        <v>26</v>
      </c>
      <c r="H56" s="42">
        <f t="shared" si="5"/>
        <v>60</v>
      </c>
    </row>
    <row r="57" spans="1:8" ht="50.25" customHeight="1">
      <c r="A57" s="60">
        <v>11</v>
      </c>
      <c r="B57" s="40" t="s">
        <v>77</v>
      </c>
      <c r="C57" s="41" t="s">
        <v>76</v>
      </c>
      <c r="D57" s="42">
        <v>35</v>
      </c>
      <c r="E57" s="42">
        <v>35</v>
      </c>
      <c r="F57" s="42">
        <v>0</v>
      </c>
      <c r="G57" s="43" t="s">
        <v>78</v>
      </c>
      <c r="H57" s="42">
        <f t="shared" si="5"/>
        <v>0</v>
      </c>
    </row>
    <row r="58" spans="1:8" ht="50.25" customHeight="1">
      <c r="A58" s="60">
        <v>12</v>
      </c>
      <c r="B58" s="40" t="s">
        <v>79</v>
      </c>
      <c r="C58" s="41" t="s">
        <v>76</v>
      </c>
      <c r="D58" s="42">
        <v>0</v>
      </c>
      <c r="E58" s="42">
        <v>0</v>
      </c>
      <c r="F58" s="42">
        <v>35</v>
      </c>
      <c r="G58" s="43" t="s">
        <v>80</v>
      </c>
      <c r="H58" s="42">
        <f t="shared" si="5"/>
        <v>35</v>
      </c>
    </row>
    <row r="59" spans="1:8" ht="33.75" customHeight="1">
      <c r="A59" s="60">
        <v>13</v>
      </c>
      <c r="B59" s="40" t="s">
        <v>81</v>
      </c>
      <c r="C59" s="41" t="s">
        <v>74</v>
      </c>
      <c r="D59" s="42">
        <v>4</v>
      </c>
      <c r="E59" s="42">
        <v>0</v>
      </c>
      <c r="F59" s="42">
        <v>0</v>
      </c>
      <c r="G59" s="43" t="s">
        <v>26</v>
      </c>
      <c r="H59" s="42">
        <f t="shared" si="5"/>
        <v>4</v>
      </c>
    </row>
    <row r="60" spans="1:8" ht="26.25" customHeight="1">
      <c r="A60" s="60">
        <v>14</v>
      </c>
      <c r="B60" s="40" t="s">
        <v>82</v>
      </c>
      <c r="C60" s="41" t="s">
        <v>76</v>
      </c>
      <c r="D60" s="42">
        <v>15</v>
      </c>
      <c r="E60" s="42">
        <v>0</v>
      </c>
      <c r="F60" s="42">
        <v>0</v>
      </c>
      <c r="G60" s="43" t="s">
        <v>26</v>
      </c>
      <c r="H60" s="42">
        <f t="shared" si="5"/>
        <v>15</v>
      </c>
    </row>
    <row r="61" spans="1:8" ht="50.25" customHeight="1">
      <c r="A61" s="60">
        <v>15</v>
      </c>
      <c r="B61" s="40" t="s">
        <v>83</v>
      </c>
      <c r="C61" s="41" t="s">
        <v>76</v>
      </c>
      <c r="D61" s="42">
        <v>15</v>
      </c>
      <c r="E61" s="42">
        <v>0</v>
      </c>
      <c r="F61" s="42">
        <v>0</v>
      </c>
      <c r="G61" s="43" t="s">
        <v>26</v>
      </c>
      <c r="H61" s="42">
        <f t="shared" si="5"/>
        <v>15</v>
      </c>
    </row>
    <row r="62" spans="1:8" ht="66.75" customHeight="1">
      <c r="A62" s="60">
        <v>16</v>
      </c>
      <c r="B62" s="40" t="s">
        <v>84</v>
      </c>
      <c r="C62" s="41" t="s">
        <v>71</v>
      </c>
      <c r="D62" s="42">
        <v>130</v>
      </c>
      <c r="E62" s="42">
        <v>0</v>
      </c>
      <c r="F62" s="42">
        <v>0</v>
      </c>
      <c r="G62" s="43" t="s">
        <v>26</v>
      </c>
      <c r="H62" s="42">
        <f t="shared" si="5"/>
        <v>130</v>
      </c>
    </row>
    <row r="63" spans="1:8" ht="33.75" customHeight="1">
      <c r="A63" s="60">
        <v>17</v>
      </c>
      <c r="B63" s="40" t="s">
        <v>85</v>
      </c>
      <c r="C63" s="41" t="s">
        <v>76</v>
      </c>
      <c r="D63" s="42">
        <v>30</v>
      </c>
      <c r="E63" s="42">
        <v>0</v>
      </c>
      <c r="F63" s="42">
        <v>0</v>
      </c>
      <c r="G63" s="43" t="s">
        <v>26</v>
      </c>
      <c r="H63" s="42">
        <f t="shared" si="5"/>
        <v>30</v>
      </c>
    </row>
    <row r="64" spans="1:8" ht="66.75" customHeight="1">
      <c r="A64" s="60">
        <v>18</v>
      </c>
      <c r="B64" s="40" t="s">
        <v>86</v>
      </c>
      <c r="C64" s="41" t="s">
        <v>71</v>
      </c>
      <c r="D64" s="42">
        <v>125</v>
      </c>
      <c r="E64" s="42">
        <v>0</v>
      </c>
      <c r="F64" s="42">
        <v>0</v>
      </c>
      <c r="G64" s="43" t="s">
        <v>26</v>
      </c>
      <c r="H64" s="42">
        <f t="shared" si="5"/>
        <v>125</v>
      </c>
    </row>
    <row r="65" spans="1:8" ht="33.75" customHeight="1">
      <c r="A65" s="60">
        <v>19</v>
      </c>
      <c r="B65" s="40" t="s">
        <v>87</v>
      </c>
      <c r="C65" s="41" t="s">
        <v>76</v>
      </c>
      <c r="D65" s="42">
        <v>24</v>
      </c>
      <c r="E65" s="42">
        <v>0</v>
      </c>
      <c r="F65" s="42">
        <v>0</v>
      </c>
      <c r="G65" s="43" t="s">
        <v>26</v>
      </c>
      <c r="H65" s="42">
        <f t="shared" si="5"/>
        <v>24</v>
      </c>
    </row>
    <row r="66" spans="1:8" ht="33.75" customHeight="1">
      <c r="A66" s="60">
        <v>20</v>
      </c>
      <c r="B66" s="40" t="s">
        <v>88</v>
      </c>
      <c r="C66" s="41" t="s">
        <v>74</v>
      </c>
      <c r="D66" s="42">
        <v>30</v>
      </c>
      <c r="E66" s="42">
        <v>0</v>
      </c>
      <c r="F66" s="42">
        <v>0</v>
      </c>
      <c r="G66" s="43" t="s">
        <v>26</v>
      </c>
      <c r="H66" s="42">
        <f t="shared" si="5"/>
        <v>30</v>
      </c>
    </row>
    <row r="67" spans="1:8" ht="50.25" customHeight="1">
      <c r="A67" s="60">
        <v>21</v>
      </c>
      <c r="B67" s="40" t="s">
        <v>89</v>
      </c>
      <c r="C67" s="41" t="s">
        <v>76</v>
      </c>
      <c r="D67" s="42">
        <v>6</v>
      </c>
      <c r="E67" s="42">
        <v>0</v>
      </c>
      <c r="F67" s="42">
        <v>0</v>
      </c>
      <c r="G67" s="43" t="s">
        <v>26</v>
      </c>
      <c r="H67" s="42">
        <f t="shared" si="5"/>
        <v>6</v>
      </c>
    </row>
    <row r="68" spans="1:8" ht="50.25" customHeight="1">
      <c r="A68" s="60">
        <v>22</v>
      </c>
      <c r="B68" s="40" t="s">
        <v>90</v>
      </c>
      <c r="C68" s="41" t="s">
        <v>76</v>
      </c>
      <c r="D68" s="42">
        <v>5</v>
      </c>
      <c r="E68" s="42">
        <v>0</v>
      </c>
      <c r="F68" s="42">
        <v>0</v>
      </c>
      <c r="G68" s="43" t="s">
        <v>26</v>
      </c>
      <c r="H68" s="42">
        <f t="shared" si="5"/>
        <v>5</v>
      </c>
    </row>
    <row r="69" spans="1:8" ht="33.75" customHeight="1">
      <c r="A69" s="60">
        <v>23</v>
      </c>
      <c r="B69" s="40" t="s">
        <v>91</v>
      </c>
      <c r="C69" s="41" t="s">
        <v>76</v>
      </c>
      <c r="D69" s="42">
        <v>14</v>
      </c>
      <c r="E69" s="42">
        <v>0</v>
      </c>
      <c r="F69" s="42">
        <v>0</v>
      </c>
      <c r="G69" s="43" t="s">
        <v>26</v>
      </c>
      <c r="H69" s="42">
        <f t="shared" si="5"/>
        <v>14</v>
      </c>
    </row>
    <row r="70" spans="1:8" ht="33.75" customHeight="1">
      <c r="A70" s="60">
        <v>24</v>
      </c>
      <c r="B70" s="40" t="s">
        <v>92</v>
      </c>
      <c r="C70" s="41" t="s">
        <v>71</v>
      </c>
      <c r="D70" s="42">
        <v>260</v>
      </c>
      <c r="E70" s="42">
        <v>0</v>
      </c>
      <c r="F70" s="42">
        <v>0</v>
      </c>
      <c r="G70" s="43" t="s">
        <v>26</v>
      </c>
      <c r="H70" s="42">
        <f t="shared" si="5"/>
        <v>260</v>
      </c>
    </row>
    <row r="71" spans="1:8" ht="36.75" customHeight="1">
      <c r="A71" s="60">
        <v>25</v>
      </c>
      <c r="B71" s="61" t="s">
        <v>93</v>
      </c>
      <c r="C71" s="41" t="s">
        <v>76</v>
      </c>
      <c r="D71" s="42">
        <v>48</v>
      </c>
      <c r="E71" s="42">
        <v>22</v>
      </c>
      <c r="F71" s="42">
        <v>0</v>
      </c>
      <c r="G71" s="43" t="s">
        <v>94</v>
      </c>
      <c r="H71" s="42">
        <f t="shared" si="5"/>
        <v>26</v>
      </c>
    </row>
    <row r="72" spans="1:8" ht="36.75" customHeight="1">
      <c r="A72" s="60">
        <v>26</v>
      </c>
      <c r="B72" s="61" t="s">
        <v>95</v>
      </c>
      <c r="C72" s="41" t="s">
        <v>76</v>
      </c>
      <c r="D72" s="42">
        <v>6</v>
      </c>
      <c r="E72" s="42">
        <v>0</v>
      </c>
      <c r="F72" s="42">
        <v>3</v>
      </c>
      <c r="G72" s="43" t="s">
        <v>96</v>
      </c>
      <c r="H72" s="42">
        <f t="shared" si="5"/>
        <v>9</v>
      </c>
    </row>
    <row r="73" spans="1:8" ht="36.75" customHeight="1">
      <c r="A73" s="60">
        <v>27</v>
      </c>
      <c r="B73" s="61" t="s">
        <v>97</v>
      </c>
      <c r="C73" s="41" t="s">
        <v>76</v>
      </c>
      <c r="D73" s="42">
        <v>40</v>
      </c>
      <c r="E73" s="42">
        <v>0</v>
      </c>
      <c r="F73" s="42">
        <v>10</v>
      </c>
      <c r="G73" s="43" t="s">
        <v>98</v>
      </c>
      <c r="H73" s="42">
        <f t="shared" si="5"/>
        <v>50</v>
      </c>
    </row>
    <row r="74" spans="1:8" ht="54.75" customHeight="1">
      <c r="A74" s="60">
        <v>28</v>
      </c>
      <c r="B74" s="61" t="s">
        <v>99</v>
      </c>
      <c r="C74" s="41" t="s">
        <v>76</v>
      </c>
      <c r="D74" s="42">
        <v>30</v>
      </c>
      <c r="E74" s="42">
        <v>0</v>
      </c>
      <c r="F74" s="42">
        <v>9</v>
      </c>
      <c r="G74" s="43" t="s">
        <v>100</v>
      </c>
      <c r="H74" s="42">
        <f t="shared" si="5"/>
        <v>39</v>
      </c>
    </row>
    <row r="75" spans="1:8" ht="33.75" customHeight="1">
      <c r="A75" s="60">
        <v>29</v>
      </c>
      <c r="B75" s="40" t="s">
        <v>101</v>
      </c>
      <c r="C75" s="41" t="s">
        <v>76</v>
      </c>
      <c r="D75" s="42">
        <v>7</v>
      </c>
      <c r="E75" s="42">
        <v>0</v>
      </c>
      <c r="F75" s="42">
        <v>0</v>
      </c>
      <c r="G75" s="43" t="s">
        <v>26</v>
      </c>
      <c r="H75" s="42">
        <f t="shared" si="5"/>
        <v>7</v>
      </c>
    </row>
    <row r="76" spans="1:8" ht="36.75" customHeight="1">
      <c r="A76" s="60">
        <v>30</v>
      </c>
      <c r="B76" s="61" t="s">
        <v>102</v>
      </c>
      <c r="C76" s="41" t="s">
        <v>76</v>
      </c>
      <c r="D76" s="42">
        <v>33</v>
      </c>
      <c r="E76" s="42">
        <v>0</v>
      </c>
      <c r="F76" s="42">
        <v>0</v>
      </c>
      <c r="G76" s="62" t="s">
        <v>26</v>
      </c>
      <c r="H76" s="42">
        <f t="shared" si="5"/>
        <v>33</v>
      </c>
    </row>
    <row r="77" spans="1:8" ht="36.75" customHeight="1">
      <c r="A77" s="60">
        <v>31</v>
      </c>
      <c r="B77" s="61" t="s">
        <v>103</v>
      </c>
      <c r="C77" s="41" t="s">
        <v>76</v>
      </c>
      <c r="D77" s="42">
        <v>5</v>
      </c>
      <c r="E77" s="42">
        <v>0</v>
      </c>
      <c r="F77" s="42">
        <v>0</v>
      </c>
      <c r="G77" s="43" t="s">
        <v>26</v>
      </c>
      <c r="H77" s="42">
        <f t="shared" si="5"/>
        <v>5</v>
      </c>
    </row>
    <row r="78" spans="1:8" ht="36.75" customHeight="1">
      <c r="A78" s="60">
        <v>32</v>
      </c>
      <c r="B78" s="61" t="s">
        <v>104</v>
      </c>
      <c r="C78" s="41" t="s">
        <v>76</v>
      </c>
      <c r="D78" s="42">
        <v>3</v>
      </c>
      <c r="E78" s="42">
        <v>0</v>
      </c>
      <c r="F78" s="42">
        <v>0</v>
      </c>
      <c r="G78" s="43" t="s">
        <v>26</v>
      </c>
      <c r="H78" s="42">
        <f t="shared" si="5"/>
        <v>3</v>
      </c>
    </row>
    <row r="79" spans="1:8" ht="54.75" customHeight="1">
      <c r="A79" s="60">
        <v>33</v>
      </c>
      <c r="B79" s="61" t="s">
        <v>105</v>
      </c>
      <c r="C79" s="41" t="s">
        <v>76</v>
      </c>
      <c r="D79" s="42">
        <v>20</v>
      </c>
      <c r="E79" s="42">
        <v>0</v>
      </c>
      <c r="F79" s="42">
        <v>0</v>
      </c>
      <c r="G79" s="43" t="s">
        <v>26</v>
      </c>
      <c r="H79" s="42">
        <f t="shared" si="5"/>
        <v>20</v>
      </c>
    </row>
    <row r="80" spans="1:8" ht="54.75" customHeight="1">
      <c r="A80" s="60">
        <v>34</v>
      </c>
      <c r="B80" s="61" t="s">
        <v>106</v>
      </c>
      <c r="C80" s="41" t="s">
        <v>76</v>
      </c>
      <c r="D80" s="42">
        <v>68</v>
      </c>
      <c r="E80" s="42">
        <v>0</v>
      </c>
      <c r="F80" s="42">
        <v>0</v>
      </c>
      <c r="G80" s="62" t="s">
        <v>26</v>
      </c>
      <c r="H80" s="42">
        <f t="shared" si="5"/>
        <v>68</v>
      </c>
    </row>
    <row r="81" spans="1:8" ht="54.75" customHeight="1">
      <c r="A81" s="60">
        <v>35</v>
      </c>
      <c r="B81" s="61" t="s">
        <v>107</v>
      </c>
      <c r="C81" s="41" t="s">
        <v>76</v>
      </c>
      <c r="D81" s="42">
        <v>90</v>
      </c>
      <c r="E81" s="42">
        <v>0</v>
      </c>
      <c r="F81" s="42">
        <v>0</v>
      </c>
      <c r="G81" s="62" t="s">
        <v>26</v>
      </c>
      <c r="H81" s="42">
        <f t="shared" si="5"/>
        <v>90</v>
      </c>
    </row>
    <row r="82" spans="1:8" ht="66.75" customHeight="1">
      <c r="A82" s="60">
        <v>36</v>
      </c>
      <c r="B82" s="40" t="s">
        <v>108</v>
      </c>
      <c r="C82" s="41" t="s">
        <v>74</v>
      </c>
      <c r="D82" s="42">
        <v>40</v>
      </c>
      <c r="E82" s="42">
        <v>0</v>
      </c>
      <c r="F82" s="42">
        <v>0</v>
      </c>
      <c r="G82" s="43" t="s">
        <v>26</v>
      </c>
      <c r="H82" s="42">
        <f t="shared" si="5"/>
        <v>40</v>
      </c>
    </row>
    <row r="83" spans="1:8" ht="50.25" customHeight="1">
      <c r="A83" s="60">
        <v>37</v>
      </c>
      <c r="B83" s="40" t="s">
        <v>109</v>
      </c>
      <c r="C83" s="41" t="s">
        <v>71</v>
      </c>
      <c r="D83" s="42">
        <v>50</v>
      </c>
      <c r="E83" s="42">
        <v>0</v>
      </c>
      <c r="F83" s="42">
        <v>0</v>
      </c>
      <c r="G83" s="43" t="s">
        <v>26</v>
      </c>
      <c r="H83" s="42">
        <f t="shared" si="5"/>
        <v>50</v>
      </c>
    </row>
    <row r="84" spans="1:8" ht="50.25" customHeight="1">
      <c r="A84" s="60">
        <v>38</v>
      </c>
      <c r="B84" s="40" t="s">
        <v>110</v>
      </c>
      <c r="C84" s="41" t="s">
        <v>74</v>
      </c>
      <c r="D84" s="42">
        <v>11</v>
      </c>
      <c r="E84" s="42">
        <v>0</v>
      </c>
      <c r="F84" s="42">
        <v>0</v>
      </c>
      <c r="G84" s="43" t="s">
        <v>26</v>
      </c>
      <c r="H84" s="42">
        <f t="shared" si="5"/>
        <v>11</v>
      </c>
    </row>
    <row r="85" spans="1:8" ht="50.25" customHeight="1">
      <c r="A85" s="60">
        <v>39</v>
      </c>
      <c r="B85" s="40" t="s">
        <v>111</v>
      </c>
      <c r="C85" s="41" t="s">
        <v>74</v>
      </c>
      <c r="D85" s="42">
        <v>15</v>
      </c>
      <c r="E85" s="42">
        <v>0</v>
      </c>
      <c r="F85" s="42">
        <v>0</v>
      </c>
      <c r="G85" s="43" t="s">
        <v>26</v>
      </c>
      <c r="H85" s="42">
        <f t="shared" si="5"/>
        <v>15</v>
      </c>
    </row>
    <row r="86" spans="1:8" ht="50.25" customHeight="1">
      <c r="A86" s="60">
        <v>40</v>
      </c>
      <c r="B86" s="40" t="s">
        <v>112</v>
      </c>
      <c r="C86" s="41" t="s">
        <v>76</v>
      </c>
      <c r="D86" s="42">
        <v>20</v>
      </c>
      <c r="E86" s="42">
        <v>0</v>
      </c>
      <c r="F86" s="42">
        <v>0</v>
      </c>
      <c r="G86" s="43" t="s">
        <v>26</v>
      </c>
      <c r="H86" s="42">
        <f t="shared" si="5"/>
        <v>20</v>
      </c>
    </row>
    <row r="87" spans="1:8" ht="50.25" customHeight="1">
      <c r="A87" s="60">
        <v>41</v>
      </c>
      <c r="B87" s="40" t="s">
        <v>113</v>
      </c>
      <c r="C87" s="41" t="s">
        <v>76</v>
      </c>
      <c r="D87" s="42">
        <v>4</v>
      </c>
      <c r="E87" s="42">
        <v>0</v>
      </c>
      <c r="F87" s="42">
        <v>0</v>
      </c>
      <c r="G87" s="43" t="s">
        <v>26</v>
      </c>
      <c r="H87" s="42">
        <f t="shared" si="5"/>
        <v>4</v>
      </c>
    </row>
    <row r="88" spans="1:8" ht="50.25" customHeight="1">
      <c r="A88" s="60">
        <v>42</v>
      </c>
      <c r="B88" s="40" t="s">
        <v>114</v>
      </c>
      <c r="C88" s="41" t="s">
        <v>76</v>
      </c>
      <c r="D88" s="42">
        <v>9</v>
      </c>
      <c r="E88" s="42">
        <v>0</v>
      </c>
      <c r="F88" s="42">
        <v>0</v>
      </c>
      <c r="G88" s="43" t="s">
        <v>26</v>
      </c>
      <c r="H88" s="42">
        <f t="shared" si="5"/>
        <v>9</v>
      </c>
    </row>
    <row r="89" spans="1:8" ht="50.25" customHeight="1">
      <c r="A89" s="60">
        <v>43</v>
      </c>
      <c r="B89" s="40" t="s">
        <v>115</v>
      </c>
      <c r="C89" s="41" t="s">
        <v>76</v>
      </c>
      <c r="D89" s="42">
        <v>18</v>
      </c>
      <c r="E89" s="42">
        <v>0</v>
      </c>
      <c r="F89" s="42">
        <v>0</v>
      </c>
      <c r="G89" s="43" t="s">
        <v>26</v>
      </c>
      <c r="H89" s="42">
        <f t="shared" si="5"/>
        <v>18</v>
      </c>
    </row>
    <row r="90" spans="1:8" ht="33.75" customHeight="1">
      <c r="A90" s="60">
        <v>44</v>
      </c>
      <c r="B90" s="40" t="s">
        <v>116</v>
      </c>
      <c r="C90" s="41" t="s">
        <v>76</v>
      </c>
      <c r="D90" s="42">
        <v>5</v>
      </c>
      <c r="E90" s="42">
        <v>0</v>
      </c>
      <c r="F90" s="42">
        <v>0</v>
      </c>
      <c r="G90" s="43" t="s">
        <v>26</v>
      </c>
      <c r="H90" s="42">
        <f t="shared" si="5"/>
        <v>5</v>
      </c>
    </row>
    <row r="91" spans="1:8" ht="50.25" customHeight="1">
      <c r="A91" s="60">
        <v>45</v>
      </c>
      <c r="B91" s="40" t="s">
        <v>117</v>
      </c>
      <c r="C91" s="41" t="s">
        <v>76</v>
      </c>
      <c r="D91" s="42">
        <v>10</v>
      </c>
      <c r="E91" s="42">
        <v>0</v>
      </c>
      <c r="F91" s="42">
        <v>0</v>
      </c>
      <c r="G91" s="43" t="s">
        <v>26</v>
      </c>
      <c r="H91" s="42">
        <f t="shared" si="5"/>
        <v>10</v>
      </c>
    </row>
    <row r="92" spans="1:8" ht="72.75" customHeight="1">
      <c r="A92" s="60">
        <v>46</v>
      </c>
      <c r="B92" s="63" t="s">
        <v>118</v>
      </c>
      <c r="C92" s="41" t="s">
        <v>119</v>
      </c>
      <c r="D92" s="42">
        <v>1520</v>
      </c>
      <c r="E92" s="42">
        <v>0</v>
      </c>
      <c r="F92" s="42">
        <v>0</v>
      </c>
      <c r="G92" s="43" t="s">
        <v>26</v>
      </c>
      <c r="H92" s="42">
        <f t="shared" si="5"/>
        <v>1520</v>
      </c>
    </row>
    <row r="93" spans="1:8" ht="90.75" customHeight="1">
      <c r="A93" s="60">
        <v>47</v>
      </c>
      <c r="B93" s="63" t="s">
        <v>120</v>
      </c>
      <c r="C93" s="41" t="s">
        <v>119</v>
      </c>
      <c r="D93" s="42">
        <v>1</v>
      </c>
      <c r="E93" s="42">
        <v>0</v>
      </c>
      <c r="F93" s="42">
        <v>0</v>
      </c>
      <c r="G93" s="43" t="s">
        <v>26</v>
      </c>
      <c r="H93" s="42">
        <f t="shared" si="5"/>
        <v>1</v>
      </c>
    </row>
    <row r="94" spans="1:8" ht="72.75" customHeight="1">
      <c r="A94" s="60">
        <v>48</v>
      </c>
      <c r="B94" s="63" t="s">
        <v>121</v>
      </c>
      <c r="C94" s="41" t="s">
        <v>122</v>
      </c>
      <c r="D94" s="42">
        <v>16</v>
      </c>
      <c r="E94" s="42">
        <v>0</v>
      </c>
      <c r="F94" s="42">
        <v>0</v>
      </c>
      <c r="G94" s="43" t="s">
        <v>26</v>
      </c>
      <c r="H94" s="42">
        <f t="shared" si="5"/>
        <v>16</v>
      </c>
    </row>
    <row r="95" spans="1:8" ht="54.75" customHeight="1">
      <c r="A95" s="60">
        <v>49</v>
      </c>
      <c r="B95" s="63" t="s">
        <v>123</v>
      </c>
      <c r="C95" s="41" t="s">
        <v>124</v>
      </c>
      <c r="D95" s="42">
        <v>115</v>
      </c>
      <c r="E95" s="42">
        <v>0</v>
      </c>
      <c r="F95" s="42">
        <v>0</v>
      </c>
      <c r="G95" s="43" t="s">
        <v>26</v>
      </c>
      <c r="H95" s="42">
        <f t="shared" si="5"/>
        <v>115</v>
      </c>
    </row>
    <row r="96" spans="1:8" ht="50.25" customHeight="1">
      <c r="A96" s="60">
        <v>50</v>
      </c>
      <c r="B96" s="40" t="s">
        <v>125</v>
      </c>
      <c r="C96" s="41" t="s">
        <v>126</v>
      </c>
      <c r="D96" s="42">
        <v>15</v>
      </c>
      <c r="E96" s="42">
        <v>0</v>
      </c>
      <c r="F96" s="42">
        <v>0</v>
      </c>
      <c r="G96" s="43" t="s">
        <v>26</v>
      </c>
      <c r="H96" s="42">
        <f t="shared" si="5"/>
        <v>15</v>
      </c>
    </row>
    <row r="97" spans="1:8" ht="99.75" customHeight="1">
      <c r="A97" s="60">
        <v>51</v>
      </c>
      <c r="B97" s="40" t="s">
        <v>127</v>
      </c>
      <c r="C97" s="41" t="s">
        <v>122</v>
      </c>
      <c r="D97" s="42">
        <v>55</v>
      </c>
      <c r="E97" s="42">
        <v>0</v>
      </c>
      <c r="F97" s="42">
        <v>0</v>
      </c>
      <c r="G97" s="43" t="s">
        <v>26</v>
      </c>
      <c r="H97" s="42">
        <f t="shared" si="5"/>
        <v>55</v>
      </c>
    </row>
    <row r="98" spans="1:8" ht="56.25" customHeight="1">
      <c r="A98" s="60">
        <v>52</v>
      </c>
      <c r="B98" s="63" t="s">
        <v>128</v>
      </c>
      <c r="C98" s="41" t="s">
        <v>122</v>
      </c>
      <c r="D98" s="42">
        <v>10</v>
      </c>
      <c r="E98" s="42">
        <v>0</v>
      </c>
      <c r="F98" s="42">
        <v>0</v>
      </c>
      <c r="G98" s="43" t="s">
        <v>26</v>
      </c>
      <c r="H98" s="42">
        <f t="shared" si="5"/>
        <v>10</v>
      </c>
    </row>
    <row r="99" spans="1:8" ht="90.75" customHeight="1">
      <c r="A99" s="60">
        <v>53</v>
      </c>
      <c r="B99" s="64" t="s">
        <v>129</v>
      </c>
      <c r="C99" s="41" t="s">
        <v>130</v>
      </c>
      <c r="D99" s="42">
        <v>1030</v>
      </c>
      <c r="E99" s="42">
        <v>0</v>
      </c>
      <c r="F99" s="42">
        <v>0</v>
      </c>
      <c r="G99" s="43" t="s">
        <v>26</v>
      </c>
      <c r="H99" s="42">
        <f t="shared" si="5"/>
        <v>1030</v>
      </c>
    </row>
    <row r="100" spans="1:8" ht="54.75" customHeight="1">
      <c r="A100" s="60">
        <v>54</v>
      </c>
      <c r="B100" s="63" t="s">
        <v>131</v>
      </c>
      <c r="C100" s="41" t="s">
        <v>130</v>
      </c>
      <c r="D100" s="42">
        <v>457</v>
      </c>
      <c r="E100" s="42">
        <v>0</v>
      </c>
      <c r="F100" s="42">
        <v>0</v>
      </c>
      <c r="G100" s="43" t="s">
        <v>26</v>
      </c>
      <c r="H100" s="42">
        <f t="shared" si="5"/>
        <v>457</v>
      </c>
    </row>
    <row r="101" spans="1:8" ht="36.75" customHeight="1">
      <c r="A101" s="60">
        <v>55</v>
      </c>
      <c r="B101" s="63" t="s">
        <v>132</v>
      </c>
      <c r="C101" s="41" t="s">
        <v>133</v>
      </c>
      <c r="D101" s="42">
        <v>15</v>
      </c>
      <c r="E101" s="42">
        <v>0</v>
      </c>
      <c r="F101" s="42">
        <v>5</v>
      </c>
      <c r="G101" s="43" t="s">
        <v>134</v>
      </c>
      <c r="H101" s="42">
        <f t="shared" si="5"/>
        <v>20</v>
      </c>
    </row>
    <row r="102" spans="1:8" ht="56.25" customHeight="1">
      <c r="A102" s="60">
        <v>56</v>
      </c>
      <c r="B102" s="63" t="s">
        <v>135</v>
      </c>
      <c r="C102" s="41" t="s">
        <v>136</v>
      </c>
      <c r="D102" s="42">
        <v>50</v>
      </c>
      <c r="E102" s="42">
        <v>0</v>
      </c>
      <c r="F102" s="42">
        <v>0</v>
      </c>
      <c r="G102" s="43" t="s">
        <v>26</v>
      </c>
      <c r="H102" s="42">
        <f t="shared" si="5"/>
        <v>50</v>
      </c>
    </row>
    <row r="103" spans="1:8" ht="72.75" customHeight="1">
      <c r="A103" s="60">
        <v>57</v>
      </c>
      <c r="B103" s="63" t="s">
        <v>137</v>
      </c>
      <c r="C103" s="41" t="s">
        <v>136</v>
      </c>
      <c r="D103" s="42">
        <v>15</v>
      </c>
      <c r="E103" s="42">
        <v>0</v>
      </c>
      <c r="F103" s="42">
        <v>0</v>
      </c>
      <c r="G103" s="43" t="s">
        <v>26</v>
      </c>
      <c r="H103" s="42">
        <f t="shared" si="5"/>
        <v>15</v>
      </c>
    </row>
    <row r="104" spans="1:8" ht="54.75" customHeight="1">
      <c r="A104" s="60">
        <v>58</v>
      </c>
      <c r="B104" s="63" t="s">
        <v>138</v>
      </c>
      <c r="C104" s="41" t="s">
        <v>136</v>
      </c>
      <c r="D104" s="42">
        <v>8</v>
      </c>
      <c r="E104" s="42">
        <v>0</v>
      </c>
      <c r="F104" s="42">
        <v>0</v>
      </c>
      <c r="G104" s="43" t="s">
        <v>26</v>
      </c>
      <c r="H104" s="42">
        <f t="shared" si="5"/>
        <v>8</v>
      </c>
    </row>
    <row r="105" spans="1:8" ht="54.75" customHeight="1">
      <c r="A105" s="60">
        <v>59</v>
      </c>
      <c r="B105" s="63" t="s">
        <v>139</v>
      </c>
      <c r="C105" s="41" t="s">
        <v>136</v>
      </c>
      <c r="D105" s="42">
        <v>3</v>
      </c>
      <c r="E105" s="42">
        <v>0</v>
      </c>
      <c r="F105" s="42">
        <v>0</v>
      </c>
      <c r="G105" s="43" t="s">
        <v>26</v>
      </c>
      <c r="H105" s="42">
        <f t="shared" si="5"/>
        <v>3</v>
      </c>
    </row>
    <row r="106" spans="1:8" ht="54.75" customHeight="1">
      <c r="A106" s="60">
        <v>60</v>
      </c>
      <c r="B106" s="63" t="s">
        <v>140</v>
      </c>
      <c r="C106" s="41" t="s">
        <v>136</v>
      </c>
      <c r="D106" s="42">
        <v>6</v>
      </c>
      <c r="E106" s="42">
        <v>0</v>
      </c>
      <c r="F106" s="42">
        <v>0</v>
      </c>
      <c r="G106" s="43" t="s">
        <v>26</v>
      </c>
      <c r="H106" s="42">
        <f t="shared" si="5"/>
        <v>6</v>
      </c>
    </row>
    <row r="107" spans="1:8" ht="36.75" customHeight="1">
      <c r="A107" s="60">
        <v>61</v>
      </c>
      <c r="B107" s="63" t="s">
        <v>141</v>
      </c>
      <c r="C107" s="41" t="s">
        <v>136</v>
      </c>
      <c r="D107" s="42">
        <v>55</v>
      </c>
      <c r="E107" s="42">
        <v>0</v>
      </c>
      <c r="F107" s="42">
        <v>0</v>
      </c>
      <c r="G107" s="43" t="s">
        <v>26</v>
      </c>
      <c r="H107" s="42">
        <f t="shared" si="5"/>
        <v>55</v>
      </c>
    </row>
    <row r="108" spans="1:8" ht="74.25" customHeight="1">
      <c r="A108" s="60">
        <v>62</v>
      </c>
      <c r="B108" s="63" t="s">
        <v>142</v>
      </c>
      <c r="C108" s="41" t="s">
        <v>136</v>
      </c>
      <c r="D108" s="42">
        <v>13</v>
      </c>
      <c r="E108" s="42">
        <v>0</v>
      </c>
      <c r="F108" s="42">
        <v>0</v>
      </c>
      <c r="G108" s="43" t="s">
        <v>26</v>
      </c>
      <c r="H108" s="42">
        <f t="shared" si="5"/>
        <v>13</v>
      </c>
    </row>
    <row r="109" spans="1:8" ht="56.25" customHeight="1">
      <c r="A109" s="60">
        <v>63</v>
      </c>
      <c r="B109" s="63" t="s">
        <v>143</v>
      </c>
      <c r="C109" s="41" t="s">
        <v>136</v>
      </c>
      <c r="D109" s="42">
        <v>8</v>
      </c>
      <c r="E109" s="42">
        <v>0</v>
      </c>
      <c r="F109" s="42">
        <v>0</v>
      </c>
      <c r="G109" s="43" t="s">
        <v>26</v>
      </c>
      <c r="H109" s="42">
        <f t="shared" si="5"/>
        <v>8</v>
      </c>
    </row>
    <row r="110" spans="1:8" ht="66.75" customHeight="1">
      <c r="A110" s="60">
        <v>64</v>
      </c>
      <c r="B110" s="63" t="s">
        <v>144</v>
      </c>
      <c r="C110" s="41" t="s">
        <v>136</v>
      </c>
      <c r="D110" s="42">
        <v>50</v>
      </c>
      <c r="E110" s="42">
        <v>0</v>
      </c>
      <c r="F110" s="42">
        <v>0</v>
      </c>
      <c r="G110" s="43" t="s">
        <v>26</v>
      </c>
      <c r="H110" s="42">
        <f t="shared" si="5"/>
        <v>50</v>
      </c>
    </row>
    <row r="111" spans="1:8" ht="54.75" customHeight="1">
      <c r="A111" s="60">
        <v>65</v>
      </c>
      <c r="B111" s="63" t="s">
        <v>145</v>
      </c>
      <c r="C111" s="41" t="s">
        <v>136</v>
      </c>
      <c r="D111" s="42">
        <v>6</v>
      </c>
      <c r="E111" s="42">
        <v>0</v>
      </c>
      <c r="F111" s="42">
        <v>0</v>
      </c>
      <c r="G111" s="43" t="s">
        <v>26</v>
      </c>
      <c r="H111" s="42">
        <f t="shared" si="5"/>
        <v>6</v>
      </c>
    </row>
    <row r="112" spans="1:8" ht="63" customHeight="1">
      <c r="A112" s="60">
        <v>66</v>
      </c>
      <c r="B112" s="63" t="s">
        <v>146</v>
      </c>
      <c r="C112" s="41" t="s">
        <v>136</v>
      </c>
      <c r="D112" s="42">
        <v>8</v>
      </c>
      <c r="E112" s="42">
        <v>0</v>
      </c>
      <c r="F112" s="42">
        <v>0</v>
      </c>
      <c r="G112" s="43" t="s">
        <v>26</v>
      </c>
      <c r="H112" s="42">
        <f t="shared" si="5"/>
        <v>8</v>
      </c>
    </row>
    <row r="113" spans="1:8" ht="51" customHeight="1">
      <c r="A113" s="60">
        <v>67</v>
      </c>
      <c r="B113" s="63" t="s">
        <v>147</v>
      </c>
      <c r="C113" s="41" t="s">
        <v>136</v>
      </c>
      <c r="D113" s="42">
        <v>5</v>
      </c>
      <c r="E113" s="42">
        <v>0</v>
      </c>
      <c r="F113" s="42">
        <v>0</v>
      </c>
      <c r="G113" s="43" t="s">
        <v>26</v>
      </c>
      <c r="H113" s="42">
        <f t="shared" si="5"/>
        <v>5</v>
      </c>
    </row>
    <row r="114" spans="1:8" ht="33.75" customHeight="1">
      <c r="A114" s="60">
        <v>68</v>
      </c>
      <c r="B114" s="40" t="s">
        <v>148</v>
      </c>
      <c r="C114" s="41" t="s">
        <v>136</v>
      </c>
      <c r="D114" s="42">
        <v>9</v>
      </c>
      <c r="E114" s="42">
        <v>0</v>
      </c>
      <c r="F114" s="42">
        <v>0</v>
      </c>
      <c r="G114" s="43" t="s">
        <v>26</v>
      </c>
      <c r="H114" s="42">
        <f t="shared" si="5"/>
        <v>9</v>
      </c>
    </row>
    <row r="115" spans="1:8" ht="33.75" customHeight="1">
      <c r="A115" s="60">
        <v>69</v>
      </c>
      <c r="B115" s="40" t="s">
        <v>149</v>
      </c>
      <c r="C115" s="41" t="s">
        <v>136</v>
      </c>
      <c r="D115" s="42">
        <v>5</v>
      </c>
      <c r="E115" s="42">
        <v>0</v>
      </c>
      <c r="F115" s="42">
        <v>0</v>
      </c>
      <c r="G115" s="43" t="s">
        <v>26</v>
      </c>
      <c r="H115" s="42">
        <f t="shared" si="5"/>
        <v>5</v>
      </c>
    </row>
    <row r="116" spans="1:8" ht="33.75" customHeight="1">
      <c r="A116" s="60">
        <v>70</v>
      </c>
      <c r="B116" s="40" t="s">
        <v>150</v>
      </c>
      <c r="C116" s="41" t="s">
        <v>136</v>
      </c>
      <c r="D116" s="42">
        <v>20</v>
      </c>
      <c r="E116" s="42">
        <v>0</v>
      </c>
      <c r="F116" s="42">
        <v>0</v>
      </c>
      <c r="G116" s="43" t="s">
        <v>26</v>
      </c>
      <c r="H116" s="42">
        <f t="shared" si="5"/>
        <v>20</v>
      </c>
    </row>
    <row r="117" spans="1:8" ht="33.75" customHeight="1">
      <c r="A117" s="60">
        <v>71</v>
      </c>
      <c r="B117" s="40" t="s">
        <v>151</v>
      </c>
      <c r="C117" s="41" t="s">
        <v>136</v>
      </c>
      <c r="D117" s="42">
        <v>3</v>
      </c>
      <c r="E117" s="42">
        <v>0</v>
      </c>
      <c r="F117" s="42">
        <v>0</v>
      </c>
      <c r="G117" s="43" t="s">
        <v>26</v>
      </c>
      <c r="H117" s="42">
        <f t="shared" si="5"/>
        <v>3</v>
      </c>
    </row>
    <row r="118" spans="1:8" ht="33.75" customHeight="1">
      <c r="A118" s="60">
        <v>72</v>
      </c>
      <c r="B118" s="40" t="s">
        <v>152</v>
      </c>
      <c r="C118" s="41" t="s">
        <v>136</v>
      </c>
      <c r="D118" s="42">
        <v>3</v>
      </c>
      <c r="E118" s="42">
        <v>0</v>
      </c>
      <c r="F118" s="42">
        <v>0</v>
      </c>
      <c r="G118" s="43" t="s">
        <v>26</v>
      </c>
      <c r="H118" s="42">
        <f t="shared" si="5"/>
        <v>3</v>
      </c>
    </row>
    <row r="119" spans="1:8" ht="33.75" customHeight="1">
      <c r="A119" s="60">
        <v>73</v>
      </c>
      <c r="B119" s="40" t="s">
        <v>153</v>
      </c>
      <c r="C119" s="41" t="s">
        <v>136</v>
      </c>
      <c r="D119" s="42">
        <v>5</v>
      </c>
      <c r="E119" s="42">
        <v>0</v>
      </c>
      <c r="F119" s="42">
        <v>0</v>
      </c>
      <c r="G119" s="43" t="s">
        <v>26</v>
      </c>
      <c r="H119" s="42">
        <f t="shared" si="5"/>
        <v>5</v>
      </c>
    </row>
    <row r="120" spans="1:8" ht="33.75" customHeight="1">
      <c r="A120" s="60">
        <v>74</v>
      </c>
      <c r="B120" s="65" t="s">
        <v>154</v>
      </c>
      <c r="C120" s="41" t="s">
        <v>136</v>
      </c>
      <c r="D120" s="42">
        <v>10</v>
      </c>
      <c r="E120" s="42">
        <v>0</v>
      </c>
      <c r="F120" s="42">
        <v>0</v>
      </c>
      <c r="G120" s="43" t="s">
        <v>26</v>
      </c>
      <c r="H120" s="42">
        <f t="shared" si="5"/>
        <v>10</v>
      </c>
    </row>
    <row r="121" spans="1:8" ht="33.75" customHeight="1">
      <c r="A121" s="60">
        <v>75</v>
      </c>
      <c r="B121" s="65" t="s">
        <v>155</v>
      </c>
      <c r="C121" s="41" t="s">
        <v>136</v>
      </c>
      <c r="D121" s="42">
        <v>8</v>
      </c>
      <c r="E121" s="42">
        <v>0</v>
      </c>
      <c r="F121" s="42">
        <v>0</v>
      </c>
      <c r="G121" s="43" t="s">
        <v>26</v>
      </c>
      <c r="H121" s="42">
        <f t="shared" si="5"/>
        <v>8</v>
      </c>
    </row>
    <row r="122" spans="1:8" ht="19.5" customHeight="1">
      <c r="A122" s="36" t="s">
        <v>156</v>
      </c>
      <c r="B122" s="36"/>
      <c r="C122" s="36"/>
      <c r="D122" s="66">
        <f>D123+D146</f>
        <v>14609</v>
      </c>
      <c r="E122" s="66">
        <f>E123+E146</f>
        <v>400</v>
      </c>
      <c r="F122" s="66">
        <f>F123+F146</f>
        <v>400</v>
      </c>
      <c r="G122" s="38">
        <f aca="true" t="shared" si="6" ref="G122:G123">F122-E122</f>
        <v>0</v>
      </c>
      <c r="H122" s="66">
        <f>H123+H146</f>
        <v>14609</v>
      </c>
    </row>
    <row r="123" spans="1:8" ht="18" customHeight="1">
      <c r="A123" s="52" t="s">
        <v>157</v>
      </c>
      <c r="B123" s="52"/>
      <c r="C123" s="52"/>
      <c r="D123" s="37">
        <f>SUM(D124:D145)</f>
        <v>14332</v>
      </c>
      <c r="E123" s="37">
        <f>SUM(E124:E145)</f>
        <v>400</v>
      </c>
      <c r="F123" s="67">
        <f>SUM(F124:F145)</f>
        <v>400</v>
      </c>
      <c r="G123" s="37">
        <f t="shared" si="6"/>
        <v>0</v>
      </c>
      <c r="H123" s="37">
        <f>SUM(H124:H145)</f>
        <v>14332</v>
      </c>
    </row>
    <row r="124" spans="1:8" ht="83.25" customHeight="1">
      <c r="A124" s="39">
        <v>1</v>
      </c>
      <c r="B124" s="68" t="s">
        <v>158</v>
      </c>
      <c r="C124" s="41" t="s">
        <v>159</v>
      </c>
      <c r="D124" s="42">
        <v>8599</v>
      </c>
      <c r="E124" s="69">
        <v>0</v>
      </c>
      <c r="F124" s="45">
        <v>0</v>
      </c>
      <c r="G124" s="43" t="s">
        <v>26</v>
      </c>
      <c r="H124" s="42">
        <f aca="true" t="shared" si="7" ref="H124:H145">D124-E124+F124</f>
        <v>8599</v>
      </c>
    </row>
    <row r="125" spans="1:8" ht="83.25" customHeight="1">
      <c r="A125" s="39">
        <v>2</v>
      </c>
      <c r="B125" s="68" t="s">
        <v>160</v>
      </c>
      <c r="C125" s="41" t="s">
        <v>159</v>
      </c>
      <c r="D125" s="42">
        <v>10</v>
      </c>
      <c r="E125" s="69">
        <v>0</v>
      </c>
      <c r="F125" s="45">
        <v>0</v>
      </c>
      <c r="G125" s="43" t="s">
        <v>26</v>
      </c>
      <c r="H125" s="42">
        <f t="shared" si="7"/>
        <v>10</v>
      </c>
    </row>
    <row r="126" spans="1:8" ht="26.25" customHeight="1">
      <c r="A126" s="39">
        <v>3</v>
      </c>
      <c r="B126" s="68" t="s">
        <v>161</v>
      </c>
      <c r="C126" s="41" t="s">
        <v>159</v>
      </c>
      <c r="D126" s="42">
        <v>400</v>
      </c>
      <c r="E126" s="69">
        <v>400</v>
      </c>
      <c r="F126" s="45">
        <v>0</v>
      </c>
      <c r="G126" s="43" t="s">
        <v>162</v>
      </c>
      <c r="H126" s="42">
        <f t="shared" si="7"/>
        <v>0</v>
      </c>
    </row>
    <row r="127" spans="1:8" ht="26.25" customHeight="1">
      <c r="A127" s="39">
        <v>4</v>
      </c>
      <c r="B127" s="68" t="s">
        <v>163</v>
      </c>
      <c r="C127" s="41" t="s">
        <v>159</v>
      </c>
      <c r="D127" s="42">
        <v>0</v>
      </c>
      <c r="E127" s="69">
        <v>0</v>
      </c>
      <c r="F127" s="45">
        <v>400</v>
      </c>
      <c r="G127" s="43" t="s">
        <v>164</v>
      </c>
      <c r="H127" s="42">
        <f t="shared" si="7"/>
        <v>400</v>
      </c>
    </row>
    <row r="128" spans="1:8" ht="33.75" customHeight="1">
      <c r="A128" s="39">
        <v>5</v>
      </c>
      <c r="B128" s="68" t="s">
        <v>165</v>
      </c>
      <c r="C128" s="41" t="s">
        <v>166</v>
      </c>
      <c r="D128" s="42">
        <v>281</v>
      </c>
      <c r="E128" s="69">
        <v>0</v>
      </c>
      <c r="F128" s="45">
        <v>0</v>
      </c>
      <c r="G128" s="43" t="s">
        <v>26</v>
      </c>
      <c r="H128" s="42">
        <f t="shared" si="7"/>
        <v>281</v>
      </c>
    </row>
    <row r="129" spans="1:8" ht="33.75" customHeight="1">
      <c r="A129" s="39">
        <v>6</v>
      </c>
      <c r="B129" s="68" t="s">
        <v>167</v>
      </c>
      <c r="C129" s="41" t="s">
        <v>168</v>
      </c>
      <c r="D129" s="42">
        <v>157</v>
      </c>
      <c r="E129" s="69">
        <v>0</v>
      </c>
      <c r="F129" s="45">
        <v>0</v>
      </c>
      <c r="G129" s="43" t="s">
        <v>26</v>
      </c>
      <c r="H129" s="42">
        <f t="shared" si="7"/>
        <v>157</v>
      </c>
    </row>
    <row r="130" spans="1:8" ht="66.75" customHeight="1">
      <c r="A130" s="39">
        <v>7</v>
      </c>
      <c r="B130" s="68" t="s">
        <v>169</v>
      </c>
      <c r="C130" s="41" t="s">
        <v>168</v>
      </c>
      <c r="D130" s="42">
        <v>160</v>
      </c>
      <c r="E130" s="69">
        <v>0</v>
      </c>
      <c r="F130" s="45">
        <v>0</v>
      </c>
      <c r="G130" s="43" t="s">
        <v>26</v>
      </c>
      <c r="H130" s="42">
        <f t="shared" si="7"/>
        <v>160</v>
      </c>
    </row>
    <row r="131" spans="1:8" ht="99.75" customHeight="1">
      <c r="A131" s="39">
        <v>8</v>
      </c>
      <c r="B131" s="68" t="s">
        <v>170</v>
      </c>
      <c r="C131" s="41" t="s">
        <v>166</v>
      </c>
      <c r="D131" s="42">
        <v>1238</v>
      </c>
      <c r="E131" s="69">
        <v>0</v>
      </c>
      <c r="F131" s="45">
        <v>0</v>
      </c>
      <c r="G131" s="43" t="s">
        <v>26</v>
      </c>
      <c r="H131" s="42">
        <f t="shared" si="7"/>
        <v>1238</v>
      </c>
    </row>
    <row r="132" spans="1:8" ht="26.25" customHeight="1">
      <c r="A132" s="39">
        <v>9</v>
      </c>
      <c r="B132" s="68" t="s">
        <v>171</v>
      </c>
      <c r="C132" s="41" t="s">
        <v>172</v>
      </c>
      <c r="D132" s="42">
        <v>402</v>
      </c>
      <c r="E132" s="69">
        <v>0</v>
      </c>
      <c r="F132" s="45">
        <v>0</v>
      </c>
      <c r="G132" s="43" t="s">
        <v>26</v>
      </c>
      <c r="H132" s="42">
        <f t="shared" si="7"/>
        <v>402</v>
      </c>
    </row>
    <row r="133" spans="1:8" ht="26.25" customHeight="1">
      <c r="A133" s="39">
        <v>10</v>
      </c>
      <c r="B133" s="68" t="s">
        <v>173</v>
      </c>
      <c r="C133" s="41" t="s">
        <v>166</v>
      </c>
      <c r="D133" s="42">
        <v>23</v>
      </c>
      <c r="E133" s="69">
        <v>0</v>
      </c>
      <c r="F133" s="45">
        <v>0</v>
      </c>
      <c r="G133" s="43" t="s">
        <v>26</v>
      </c>
      <c r="H133" s="42">
        <f t="shared" si="7"/>
        <v>23</v>
      </c>
    </row>
    <row r="134" spans="1:8" ht="26.25" customHeight="1">
      <c r="A134" s="39">
        <v>11</v>
      </c>
      <c r="B134" s="68" t="s">
        <v>174</v>
      </c>
      <c r="C134" s="70" t="s">
        <v>166</v>
      </c>
      <c r="D134" s="71">
        <v>19</v>
      </c>
      <c r="E134" s="72">
        <v>0</v>
      </c>
      <c r="F134" s="73">
        <v>0</v>
      </c>
      <c r="G134" s="74" t="s">
        <v>26</v>
      </c>
      <c r="H134" s="71">
        <f t="shared" si="7"/>
        <v>19</v>
      </c>
    </row>
    <row r="135" spans="1:8" ht="33.75" customHeight="1">
      <c r="A135" s="39">
        <v>12</v>
      </c>
      <c r="B135" s="68" t="s">
        <v>175</v>
      </c>
      <c r="C135" s="41" t="s">
        <v>166</v>
      </c>
      <c r="D135" s="42">
        <v>79</v>
      </c>
      <c r="E135" s="69">
        <v>0</v>
      </c>
      <c r="F135" s="45">
        <v>0</v>
      </c>
      <c r="G135" s="43" t="s">
        <v>26</v>
      </c>
      <c r="H135" s="42">
        <f t="shared" si="7"/>
        <v>79</v>
      </c>
    </row>
    <row r="136" spans="1:8" ht="26.25" customHeight="1">
      <c r="A136" s="39">
        <v>13</v>
      </c>
      <c r="B136" s="68" t="s">
        <v>176</v>
      </c>
      <c r="C136" s="41" t="s">
        <v>166</v>
      </c>
      <c r="D136" s="75">
        <v>4</v>
      </c>
      <c r="E136" s="75">
        <v>0</v>
      </c>
      <c r="F136" s="75">
        <v>0</v>
      </c>
      <c r="G136" s="76" t="s">
        <v>26</v>
      </c>
      <c r="H136" s="77">
        <f t="shared" si="7"/>
        <v>4</v>
      </c>
    </row>
    <row r="137" spans="1:8" ht="33.75" customHeight="1">
      <c r="A137" s="39">
        <v>14</v>
      </c>
      <c r="B137" s="68" t="s">
        <v>177</v>
      </c>
      <c r="C137" s="41" t="s">
        <v>166</v>
      </c>
      <c r="D137" s="75">
        <v>10</v>
      </c>
      <c r="E137" s="75">
        <v>0</v>
      </c>
      <c r="F137" s="78">
        <v>0</v>
      </c>
      <c r="G137" s="43" t="s">
        <v>26</v>
      </c>
      <c r="H137" s="42">
        <f t="shared" si="7"/>
        <v>10</v>
      </c>
    </row>
    <row r="138" spans="1:8" ht="33.75" customHeight="1">
      <c r="A138" s="39">
        <v>15</v>
      </c>
      <c r="B138" s="68" t="s">
        <v>178</v>
      </c>
      <c r="C138" s="41" t="s">
        <v>166</v>
      </c>
      <c r="D138" s="75">
        <v>160</v>
      </c>
      <c r="E138" s="75">
        <v>0</v>
      </c>
      <c r="F138" s="78">
        <v>0</v>
      </c>
      <c r="G138" s="43" t="s">
        <v>26</v>
      </c>
      <c r="H138" s="42">
        <f t="shared" si="7"/>
        <v>160</v>
      </c>
    </row>
    <row r="139" spans="1:8" ht="26.25" customHeight="1">
      <c r="A139" s="39">
        <v>16</v>
      </c>
      <c r="B139" s="68" t="s">
        <v>179</v>
      </c>
      <c r="C139" s="41" t="s">
        <v>172</v>
      </c>
      <c r="D139" s="75">
        <v>598</v>
      </c>
      <c r="E139" s="75">
        <v>0</v>
      </c>
      <c r="F139" s="78">
        <v>0</v>
      </c>
      <c r="G139" s="43" t="s">
        <v>26</v>
      </c>
      <c r="H139" s="42">
        <f t="shared" si="7"/>
        <v>598</v>
      </c>
    </row>
    <row r="140" spans="1:8" ht="33.75" customHeight="1">
      <c r="A140" s="39">
        <v>17</v>
      </c>
      <c r="B140" s="68" t="s">
        <v>180</v>
      </c>
      <c r="C140" s="41" t="s">
        <v>172</v>
      </c>
      <c r="D140" s="75">
        <v>494</v>
      </c>
      <c r="E140" s="75">
        <v>0</v>
      </c>
      <c r="F140" s="78">
        <v>0</v>
      </c>
      <c r="G140" s="43" t="s">
        <v>26</v>
      </c>
      <c r="H140" s="42">
        <f t="shared" si="7"/>
        <v>494</v>
      </c>
    </row>
    <row r="141" spans="1:8" ht="26.25" customHeight="1">
      <c r="A141" s="39">
        <v>18</v>
      </c>
      <c r="B141" s="68" t="s">
        <v>181</v>
      </c>
      <c r="C141" s="41" t="s">
        <v>172</v>
      </c>
      <c r="D141" s="75">
        <v>416</v>
      </c>
      <c r="E141" s="75">
        <v>0</v>
      </c>
      <c r="F141" s="78">
        <v>0</v>
      </c>
      <c r="G141" s="43" t="s">
        <v>26</v>
      </c>
      <c r="H141" s="42">
        <f t="shared" si="7"/>
        <v>416</v>
      </c>
    </row>
    <row r="142" spans="1:8" ht="26.25" customHeight="1">
      <c r="A142" s="39">
        <v>19</v>
      </c>
      <c r="B142" s="68" t="s">
        <v>182</v>
      </c>
      <c r="C142" s="41" t="s">
        <v>166</v>
      </c>
      <c r="D142" s="75">
        <v>86</v>
      </c>
      <c r="E142" s="75">
        <v>0</v>
      </c>
      <c r="F142" s="78">
        <v>0</v>
      </c>
      <c r="G142" s="43" t="s">
        <v>26</v>
      </c>
      <c r="H142" s="42">
        <f t="shared" si="7"/>
        <v>86</v>
      </c>
    </row>
    <row r="143" spans="1:8" ht="33.75" customHeight="1">
      <c r="A143" s="39">
        <v>20</v>
      </c>
      <c r="B143" s="68" t="s">
        <v>183</v>
      </c>
      <c r="C143" s="41" t="s">
        <v>172</v>
      </c>
      <c r="D143" s="75">
        <v>600</v>
      </c>
      <c r="E143" s="75">
        <v>0</v>
      </c>
      <c r="F143" s="78">
        <v>0</v>
      </c>
      <c r="G143" s="43" t="s">
        <v>26</v>
      </c>
      <c r="H143" s="42">
        <f t="shared" si="7"/>
        <v>600</v>
      </c>
    </row>
    <row r="144" spans="1:8" ht="33.75" customHeight="1">
      <c r="A144" s="39">
        <v>21</v>
      </c>
      <c r="B144" s="79" t="s">
        <v>184</v>
      </c>
      <c r="C144" s="41" t="s">
        <v>172</v>
      </c>
      <c r="D144" s="75">
        <v>1</v>
      </c>
      <c r="E144" s="75">
        <v>0</v>
      </c>
      <c r="F144" s="78">
        <v>0</v>
      </c>
      <c r="G144" s="43" t="s">
        <v>26</v>
      </c>
      <c r="H144" s="42">
        <f t="shared" si="7"/>
        <v>1</v>
      </c>
    </row>
    <row r="145" spans="1:8" ht="50.25" customHeight="1">
      <c r="A145" s="39">
        <v>22</v>
      </c>
      <c r="B145" s="79" t="s">
        <v>185</v>
      </c>
      <c r="C145" s="41" t="s">
        <v>166</v>
      </c>
      <c r="D145" s="75">
        <v>595</v>
      </c>
      <c r="E145" s="75">
        <v>0</v>
      </c>
      <c r="F145" s="78">
        <v>0</v>
      </c>
      <c r="G145" s="43" t="s">
        <v>26</v>
      </c>
      <c r="H145" s="42">
        <f t="shared" si="7"/>
        <v>595</v>
      </c>
    </row>
    <row r="146" spans="1:8" ht="18" customHeight="1">
      <c r="A146" s="80" t="s">
        <v>186</v>
      </c>
      <c r="B146" s="80"/>
      <c r="C146" s="80"/>
      <c r="D146" s="81">
        <f>SUM(D147:D148)</f>
        <v>277</v>
      </c>
      <c r="E146" s="81">
        <f>SUM(E147:E148)</f>
        <v>0</v>
      </c>
      <c r="F146" s="81">
        <f>SUM(F147:F148)</f>
        <v>0</v>
      </c>
      <c r="G146" s="81">
        <f>F146-E146</f>
        <v>0</v>
      </c>
      <c r="H146" s="81">
        <f>SUM(H147:H148)</f>
        <v>277</v>
      </c>
    </row>
    <row r="147" spans="1:8" ht="50.25" customHeight="1">
      <c r="A147" s="82">
        <v>1</v>
      </c>
      <c r="B147" s="83" t="s">
        <v>187</v>
      </c>
      <c r="C147" s="84" t="s">
        <v>188</v>
      </c>
      <c r="D147" s="85">
        <v>266</v>
      </c>
      <c r="E147" s="86">
        <v>0</v>
      </c>
      <c r="F147" s="87">
        <v>0</v>
      </c>
      <c r="G147" s="88" t="s">
        <v>26</v>
      </c>
      <c r="H147" s="85">
        <f aca="true" t="shared" si="8" ref="H147:H148">D147-E147+F147</f>
        <v>266</v>
      </c>
    </row>
    <row r="148" spans="1:8" ht="50.25" customHeight="1">
      <c r="A148" s="82">
        <v>2</v>
      </c>
      <c r="B148" s="89" t="s">
        <v>189</v>
      </c>
      <c r="C148" s="84" t="s">
        <v>190</v>
      </c>
      <c r="D148" s="85">
        <v>11</v>
      </c>
      <c r="E148" s="86">
        <v>0</v>
      </c>
      <c r="F148" s="87">
        <v>0</v>
      </c>
      <c r="G148" s="88" t="s">
        <v>26</v>
      </c>
      <c r="H148" s="85">
        <f t="shared" si="8"/>
        <v>11</v>
      </c>
    </row>
    <row r="149" spans="1:8" ht="18" customHeight="1">
      <c r="A149" s="82"/>
      <c r="B149" s="90" t="s">
        <v>191</v>
      </c>
      <c r="C149" s="90"/>
      <c r="D149" s="91">
        <f>D150</f>
        <v>58</v>
      </c>
      <c r="E149" s="91">
        <f>E150</f>
        <v>0</v>
      </c>
      <c r="F149" s="91">
        <f>F150</f>
        <v>0</v>
      </c>
      <c r="G149" s="92">
        <f aca="true" t="shared" si="9" ref="G149:G150">F149-E149</f>
        <v>0</v>
      </c>
      <c r="H149" s="91">
        <f>H150</f>
        <v>58</v>
      </c>
    </row>
    <row r="150" spans="1:8" ht="18" customHeight="1">
      <c r="A150" s="82"/>
      <c r="B150" s="90" t="s">
        <v>192</v>
      </c>
      <c r="C150" s="90"/>
      <c r="D150" s="81">
        <f>SUM(D151:D152)</f>
        <v>58</v>
      </c>
      <c r="E150" s="81">
        <f>SUM(E151:E152)</f>
        <v>0</v>
      </c>
      <c r="F150" s="81">
        <f>SUM(F151:F152)</f>
        <v>0</v>
      </c>
      <c r="G150" s="81">
        <f t="shared" si="9"/>
        <v>0</v>
      </c>
      <c r="H150" s="81">
        <f>SUM(H151:H152)</f>
        <v>58</v>
      </c>
    </row>
    <row r="151" spans="1:8" ht="50.25" customHeight="1">
      <c r="A151" s="82">
        <v>1</v>
      </c>
      <c r="B151" s="89" t="s">
        <v>193</v>
      </c>
      <c r="C151" s="84" t="s">
        <v>194</v>
      </c>
      <c r="D151" s="85">
        <v>25</v>
      </c>
      <c r="E151" s="86">
        <v>0</v>
      </c>
      <c r="F151" s="87">
        <v>0</v>
      </c>
      <c r="G151" s="88" t="s">
        <v>26</v>
      </c>
      <c r="H151" s="85">
        <f aca="true" t="shared" si="10" ref="H151:H152">D151-E151+F151</f>
        <v>25</v>
      </c>
    </row>
    <row r="152" spans="1:8" ht="50.25" customHeight="1">
      <c r="A152" s="82">
        <v>2</v>
      </c>
      <c r="B152" s="89" t="s">
        <v>195</v>
      </c>
      <c r="C152" s="84" t="s">
        <v>194</v>
      </c>
      <c r="D152" s="85">
        <v>33</v>
      </c>
      <c r="E152" s="86">
        <v>0</v>
      </c>
      <c r="F152" s="87">
        <v>0</v>
      </c>
      <c r="G152" s="88" t="s">
        <v>26</v>
      </c>
      <c r="H152" s="85">
        <f t="shared" si="10"/>
        <v>33</v>
      </c>
    </row>
    <row r="153" spans="1:8" ht="19.5" customHeight="1">
      <c r="A153" s="36" t="s">
        <v>196</v>
      </c>
      <c r="B153" s="36"/>
      <c r="C153" s="36"/>
      <c r="D153" s="66">
        <f>D154+D156+D178+D181</f>
        <v>27457</v>
      </c>
      <c r="E153" s="66">
        <f>E154+E156+E178+E181</f>
        <v>14723</v>
      </c>
      <c r="F153" s="66">
        <f>F154+F156+F178+F181</f>
        <v>14723</v>
      </c>
      <c r="G153" s="38">
        <f aca="true" t="shared" si="11" ref="G153:G154">F153-E153</f>
        <v>0</v>
      </c>
      <c r="H153" s="66">
        <f>H154+H156+H178+H181</f>
        <v>27457</v>
      </c>
    </row>
    <row r="154" spans="1:8" ht="18" customHeight="1">
      <c r="A154" s="52" t="s">
        <v>197</v>
      </c>
      <c r="B154" s="52"/>
      <c r="C154" s="52"/>
      <c r="D154" s="37">
        <f>SUM(D155:D155)</f>
        <v>3737</v>
      </c>
      <c r="E154" s="37">
        <f>SUM(E155:E155)</f>
        <v>0</v>
      </c>
      <c r="F154" s="37">
        <f>SUM(F155:F155)</f>
        <v>0</v>
      </c>
      <c r="G154" s="37">
        <f t="shared" si="11"/>
        <v>0</v>
      </c>
      <c r="H154" s="37">
        <f>SUM(H155:H155)</f>
        <v>3737</v>
      </c>
    </row>
    <row r="155" spans="1:8" ht="37.5" customHeight="1">
      <c r="A155" s="39">
        <v>1</v>
      </c>
      <c r="B155" s="40" t="s">
        <v>198</v>
      </c>
      <c r="C155" s="41" t="s">
        <v>199</v>
      </c>
      <c r="D155" s="42">
        <v>3737</v>
      </c>
      <c r="E155" s="42">
        <v>0</v>
      </c>
      <c r="F155" s="42">
        <v>0</v>
      </c>
      <c r="G155" s="43" t="s">
        <v>26</v>
      </c>
      <c r="H155" s="42">
        <f>D155-E155+F155</f>
        <v>3737</v>
      </c>
    </row>
    <row r="156" spans="1:8" ht="20.25" customHeight="1">
      <c r="A156" s="52" t="s">
        <v>200</v>
      </c>
      <c r="B156" s="52"/>
      <c r="C156" s="52"/>
      <c r="D156" s="37">
        <f>SUM(D157:D177)</f>
        <v>21743</v>
      </c>
      <c r="E156" s="37">
        <f>SUM(E157:E177)</f>
        <v>14723</v>
      </c>
      <c r="F156" s="37">
        <f>SUM(F157:F177)</f>
        <v>14723</v>
      </c>
      <c r="G156" s="37">
        <f>F156-E156</f>
        <v>0</v>
      </c>
      <c r="H156" s="37">
        <f>SUM(H157:H177)</f>
        <v>21743</v>
      </c>
    </row>
    <row r="157" spans="1:8" ht="66.75" customHeight="1">
      <c r="A157" s="39">
        <v>1</v>
      </c>
      <c r="B157" s="68" t="s">
        <v>201</v>
      </c>
      <c r="C157" s="41" t="s">
        <v>202</v>
      </c>
      <c r="D157" s="42">
        <v>10</v>
      </c>
      <c r="E157" s="48">
        <v>10</v>
      </c>
      <c r="F157" s="42">
        <v>0</v>
      </c>
      <c r="G157" s="43" t="s">
        <v>203</v>
      </c>
      <c r="H157" s="42">
        <f aca="true" t="shared" si="12" ref="H157:H177">D157-E157+F157</f>
        <v>0</v>
      </c>
    </row>
    <row r="158" spans="1:8" ht="33.75" customHeight="1">
      <c r="A158" s="39">
        <v>2</v>
      </c>
      <c r="B158" s="68" t="s">
        <v>204</v>
      </c>
      <c r="C158" s="41" t="s">
        <v>202</v>
      </c>
      <c r="D158" s="42">
        <v>0</v>
      </c>
      <c r="E158" s="48">
        <v>0</v>
      </c>
      <c r="F158" s="42">
        <v>10</v>
      </c>
      <c r="G158" s="43" t="s">
        <v>98</v>
      </c>
      <c r="H158" s="42">
        <f t="shared" si="12"/>
        <v>10</v>
      </c>
    </row>
    <row r="159" spans="1:8" ht="66.75" customHeight="1">
      <c r="A159" s="39">
        <v>3</v>
      </c>
      <c r="B159" s="68" t="s">
        <v>205</v>
      </c>
      <c r="C159" s="41" t="s">
        <v>202</v>
      </c>
      <c r="D159" s="42">
        <v>14000</v>
      </c>
      <c r="E159" s="48">
        <v>14000</v>
      </c>
      <c r="F159" s="42">
        <v>0</v>
      </c>
      <c r="G159" s="43" t="s">
        <v>206</v>
      </c>
      <c r="H159" s="42">
        <f t="shared" si="12"/>
        <v>0</v>
      </c>
    </row>
    <row r="160" spans="1:8" ht="33.75" customHeight="1">
      <c r="A160" s="39">
        <v>4</v>
      </c>
      <c r="B160" s="68" t="s">
        <v>207</v>
      </c>
      <c r="C160" s="41" t="s">
        <v>202</v>
      </c>
      <c r="D160" s="42">
        <v>0</v>
      </c>
      <c r="E160" s="48">
        <v>0</v>
      </c>
      <c r="F160" s="42">
        <v>14000</v>
      </c>
      <c r="G160" s="43" t="s">
        <v>208</v>
      </c>
      <c r="H160" s="42">
        <f t="shared" si="12"/>
        <v>14000</v>
      </c>
    </row>
    <row r="161" spans="1:8" ht="50.25" customHeight="1">
      <c r="A161" s="39">
        <v>5</v>
      </c>
      <c r="B161" s="68" t="s">
        <v>209</v>
      </c>
      <c r="C161" s="41" t="s">
        <v>202</v>
      </c>
      <c r="D161" s="42">
        <v>500</v>
      </c>
      <c r="E161" s="48">
        <v>500</v>
      </c>
      <c r="F161" s="42">
        <v>0</v>
      </c>
      <c r="G161" s="43" t="s">
        <v>210</v>
      </c>
      <c r="H161" s="42">
        <f t="shared" si="12"/>
        <v>0</v>
      </c>
    </row>
    <row r="162" spans="1:8" ht="50.25" customHeight="1">
      <c r="A162" s="39">
        <v>6</v>
      </c>
      <c r="B162" s="68" t="s">
        <v>211</v>
      </c>
      <c r="C162" s="41" t="s">
        <v>202</v>
      </c>
      <c r="D162" s="42">
        <v>0</v>
      </c>
      <c r="E162" s="42">
        <v>0</v>
      </c>
      <c r="F162" s="42">
        <v>500</v>
      </c>
      <c r="G162" s="43" t="s">
        <v>212</v>
      </c>
      <c r="H162" s="42">
        <f t="shared" si="12"/>
        <v>500</v>
      </c>
    </row>
    <row r="163" spans="1:8" ht="33.75" customHeight="1">
      <c r="A163" s="39">
        <v>7</v>
      </c>
      <c r="B163" s="68" t="s">
        <v>213</v>
      </c>
      <c r="C163" s="41" t="s">
        <v>214</v>
      </c>
      <c r="D163" s="42">
        <v>2</v>
      </c>
      <c r="E163" s="42">
        <v>0</v>
      </c>
      <c r="F163" s="42">
        <v>0</v>
      </c>
      <c r="G163" s="43" t="s">
        <v>26</v>
      </c>
      <c r="H163" s="42">
        <f t="shared" si="12"/>
        <v>2</v>
      </c>
    </row>
    <row r="164" spans="1:8" ht="50.25" customHeight="1">
      <c r="A164" s="39">
        <v>8</v>
      </c>
      <c r="B164" s="68" t="s">
        <v>215</v>
      </c>
      <c r="C164" s="41" t="s">
        <v>214</v>
      </c>
      <c r="D164" s="42">
        <v>2</v>
      </c>
      <c r="E164" s="42">
        <v>0</v>
      </c>
      <c r="F164" s="42">
        <v>0</v>
      </c>
      <c r="G164" s="43" t="s">
        <v>26</v>
      </c>
      <c r="H164" s="42">
        <f t="shared" si="12"/>
        <v>2</v>
      </c>
    </row>
    <row r="165" spans="1:8" ht="26.25" customHeight="1">
      <c r="A165" s="39">
        <v>9</v>
      </c>
      <c r="B165" s="68" t="s">
        <v>216</v>
      </c>
      <c r="C165" s="41" t="s">
        <v>214</v>
      </c>
      <c r="D165" s="42">
        <v>2</v>
      </c>
      <c r="E165" s="42">
        <v>0</v>
      </c>
      <c r="F165" s="42">
        <v>0</v>
      </c>
      <c r="G165" s="43" t="s">
        <v>26</v>
      </c>
      <c r="H165" s="42">
        <f t="shared" si="12"/>
        <v>2</v>
      </c>
    </row>
    <row r="166" spans="1:8" ht="26.25" customHeight="1">
      <c r="A166" s="39">
        <v>10</v>
      </c>
      <c r="B166" s="68" t="s">
        <v>217</v>
      </c>
      <c r="C166" s="41" t="s">
        <v>214</v>
      </c>
      <c r="D166" s="42">
        <v>2979</v>
      </c>
      <c r="E166" s="42">
        <v>0</v>
      </c>
      <c r="F166" s="42">
        <v>0</v>
      </c>
      <c r="G166" s="43" t="s">
        <v>26</v>
      </c>
      <c r="H166" s="42">
        <f t="shared" si="12"/>
        <v>2979</v>
      </c>
    </row>
    <row r="167" spans="1:8" ht="63.75" customHeight="1">
      <c r="A167" s="39">
        <v>11</v>
      </c>
      <c r="B167" s="79" t="s">
        <v>218</v>
      </c>
      <c r="C167" s="41" t="s">
        <v>214</v>
      </c>
      <c r="D167" s="42">
        <v>180</v>
      </c>
      <c r="E167" s="42">
        <v>0</v>
      </c>
      <c r="F167" s="42">
        <v>0</v>
      </c>
      <c r="G167" s="43" t="s">
        <v>26</v>
      </c>
      <c r="H167" s="42">
        <f t="shared" si="12"/>
        <v>180</v>
      </c>
    </row>
    <row r="168" spans="1:8" ht="33.75" customHeight="1">
      <c r="A168" s="39">
        <v>12</v>
      </c>
      <c r="B168" s="79" t="s">
        <v>219</v>
      </c>
      <c r="C168" s="41" t="s">
        <v>214</v>
      </c>
      <c r="D168" s="42">
        <v>300</v>
      </c>
      <c r="E168" s="42">
        <v>0</v>
      </c>
      <c r="F168" s="42">
        <v>0</v>
      </c>
      <c r="G168" s="43" t="s">
        <v>26</v>
      </c>
      <c r="H168" s="42">
        <f t="shared" si="12"/>
        <v>300</v>
      </c>
    </row>
    <row r="169" spans="1:8" ht="33.75" customHeight="1">
      <c r="A169" s="39">
        <v>13</v>
      </c>
      <c r="B169" s="79" t="s">
        <v>220</v>
      </c>
      <c r="C169" s="41" t="s">
        <v>214</v>
      </c>
      <c r="D169" s="42">
        <v>140</v>
      </c>
      <c r="E169" s="42">
        <v>0</v>
      </c>
      <c r="F169" s="42">
        <v>0</v>
      </c>
      <c r="G169" s="43" t="s">
        <v>26</v>
      </c>
      <c r="H169" s="42">
        <f t="shared" si="12"/>
        <v>140</v>
      </c>
    </row>
    <row r="170" spans="1:8" ht="33.75" customHeight="1">
      <c r="A170" s="39">
        <v>14</v>
      </c>
      <c r="B170" s="79" t="s">
        <v>221</v>
      </c>
      <c r="C170" s="41" t="s">
        <v>214</v>
      </c>
      <c r="D170" s="42">
        <v>60</v>
      </c>
      <c r="E170" s="42">
        <v>0</v>
      </c>
      <c r="F170" s="42">
        <v>0</v>
      </c>
      <c r="G170" s="43" t="s">
        <v>26</v>
      </c>
      <c r="H170" s="42">
        <f t="shared" si="12"/>
        <v>60</v>
      </c>
    </row>
    <row r="171" spans="1:8" ht="50.25" customHeight="1">
      <c r="A171" s="39">
        <v>15</v>
      </c>
      <c r="B171" s="79" t="s">
        <v>222</v>
      </c>
      <c r="C171" s="41" t="s">
        <v>214</v>
      </c>
      <c r="D171" s="42">
        <v>15</v>
      </c>
      <c r="E171" s="42">
        <v>0</v>
      </c>
      <c r="F171" s="42">
        <v>0</v>
      </c>
      <c r="G171" s="43" t="s">
        <v>26</v>
      </c>
      <c r="H171" s="42">
        <f t="shared" si="12"/>
        <v>15</v>
      </c>
    </row>
    <row r="172" spans="1:8" ht="37.5" customHeight="1">
      <c r="A172" s="39">
        <v>16</v>
      </c>
      <c r="B172" s="93" t="s">
        <v>223</v>
      </c>
      <c r="C172" s="41" t="s">
        <v>224</v>
      </c>
      <c r="D172" s="42">
        <v>450</v>
      </c>
      <c r="E172" s="42">
        <v>0</v>
      </c>
      <c r="F172" s="42">
        <v>0</v>
      </c>
      <c r="G172" s="43" t="s">
        <v>26</v>
      </c>
      <c r="H172" s="42">
        <f t="shared" si="12"/>
        <v>450</v>
      </c>
    </row>
    <row r="173" spans="1:8" ht="66.75" customHeight="1">
      <c r="A173" s="39">
        <v>17</v>
      </c>
      <c r="B173" s="79" t="s">
        <v>225</v>
      </c>
      <c r="C173" s="41" t="s">
        <v>214</v>
      </c>
      <c r="D173" s="42">
        <v>551</v>
      </c>
      <c r="E173" s="42">
        <v>0</v>
      </c>
      <c r="F173" s="42">
        <v>213</v>
      </c>
      <c r="G173" s="43" t="s">
        <v>226</v>
      </c>
      <c r="H173" s="42">
        <f t="shared" si="12"/>
        <v>764</v>
      </c>
    </row>
    <row r="174" spans="1:8" ht="66.75" customHeight="1">
      <c r="A174" s="39">
        <v>18</v>
      </c>
      <c r="B174" s="79" t="s">
        <v>227</v>
      </c>
      <c r="C174" s="41" t="s">
        <v>214</v>
      </c>
      <c r="D174" s="42">
        <v>1224</v>
      </c>
      <c r="E174" s="42">
        <v>213</v>
      </c>
      <c r="F174" s="42">
        <v>0</v>
      </c>
      <c r="G174" s="43" t="s">
        <v>228</v>
      </c>
      <c r="H174" s="42">
        <f t="shared" si="12"/>
        <v>1011</v>
      </c>
    </row>
    <row r="175" spans="1:8" ht="50.25" customHeight="1">
      <c r="A175" s="39">
        <v>19</v>
      </c>
      <c r="B175" s="79" t="s">
        <v>229</v>
      </c>
      <c r="C175" s="41" t="s">
        <v>230</v>
      </c>
      <c r="D175" s="42">
        <v>819</v>
      </c>
      <c r="E175" s="42">
        <v>0</v>
      </c>
      <c r="F175" s="42">
        <v>0</v>
      </c>
      <c r="G175" s="43" t="s">
        <v>26</v>
      </c>
      <c r="H175" s="42">
        <f t="shared" si="12"/>
        <v>819</v>
      </c>
    </row>
    <row r="176" spans="1:8" ht="75" customHeight="1">
      <c r="A176" s="39">
        <v>20</v>
      </c>
      <c r="B176" s="79" t="s">
        <v>231</v>
      </c>
      <c r="C176" s="41" t="s">
        <v>224</v>
      </c>
      <c r="D176" s="42">
        <v>359</v>
      </c>
      <c r="E176" s="42">
        <v>0</v>
      </c>
      <c r="F176" s="42">
        <v>0</v>
      </c>
      <c r="G176" s="43" t="s">
        <v>26</v>
      </c>
      <c r="H176" s="42">
        <f t="shared" si="12"/>
        <v>359</v>
      </c>
    </row>
    <row r="177" spans="1:8" ht="33.75" customHeight="1">
      <c r="A177" s="39">
        <v>21</v>
      </c>
      <c r="B177" s="79" t="s">
        <v>232</v>
      </c>
      <c r="C177" s="41" t="s">
        <v>224</v>
      </c>
      <c r="D177" s="42">
        <v>150</v>
      </c>
      <c r="E177" s="42">
        <v>0</v>
      </c>
      <c r="F177" s="42">
        <v>0</v>
      </c>
      <c r="G177" s="43" t="s">
        <v>26</v>
      </c>
      <c r="H177" s="42">
        <f t="shared" si="12"/>
        <v>150</v>
      </c>
    </row>
    <row r="178" spans="1:8" ht="19.5" customHeight="1">
      <c r="A178" s="52" t="s">
        <v>233</v>
      </c>
      <c r="B178" s="52"/>
      <c r="C178" s="52"/>
      <c r="D178" s="37">
        <f>SUM(D179:D180)</f>
        <v>1967</v>
      </c>
      <c r="E178" s="37">
        <f>SUM(E179:E180)</f>
        <v>0</v>
      </c>
      <c r="F178" s="37">
        <f>SUM(F179:F180)</f>
        <v>0</v>
      </c>
      <c r="G178" s="37">
        <f>F178-E178</f>
        <v>0</v>
      </c>
      <c r="H178" s="37">
        <f>SUM(H179:H180)</f>
        <v>1967</v>
      </c>
    </row>
    <row r="179" spans="1:8" ht="66.75" customHeight="1">
      <c r="A179" s="39">
        <v>1</v>
      </c>
      <c r="B179" s="94" t="s">
        <v>234</v>
      </c>
      <c r="C179" s="41" t="s">
        <v>235</v>
      </c>
      <c r="D179" s="42">
        <v>10</v>
      </c>
      <c r="E179" s="42">
        <v>0</v>
      </c>
      <c r="F179" s="42">
        <v>0</v>
      </c>
      <c r="G179" s="43" t="s">
        <v>26</v>
      </c>
      <c r="H179" s="42">
        <f aca="true" t="shared" si="13" ref="H179:H180">D179-E179+F179</f>
        <v>10</v>
      </c>
    </row>
    <row r="180" spans="1:8" ht="97.5" customHeight="1">
      <c r="A180" s="39">
        <v>2</v>
      </c>
      <c r="B180" s="94" t="s">
        <v>236</v>
      </c>
      <c r="C180" s="41" t="s">
        <v>237</v>
      </c>
      <c r="D180" s="42">
        <v>1957</v>
      </c>
      <c r="E180" s="42">
        <v>0</v>
      </c>
      <c r="F180" s="42">
        <v>0</v>
      </c>
      <c r="G180" s="43" t="s">
        <v>26</v>
      </c>
      <c r="H180" s="42">
        <f t="shared" si="13"/>
        <v>1957</v>
      </c>
    </row>
    <row r="181" spans="1:8" ht="18" customHeight="1">
      <c r="A181" s="52" t="s">
        <v>238</v>
      </c>
      <c r="B181" s="52"/>
      <c r="C181" s="52"/>
      <c r="D181" s="37">
        <f>SUM(D182:D182)</f>
        <v>10</v>
      </c>
      <c r="E181" s="37">
        <f>SUM(E182:E182)</f>
        <v>0</v>
      </c>
      <c r="F181" s="37">
        <f>SUM(F182:F182)</f>
        <v>0</v>
      </c>
      <c r="G181" s="37">
        <f>F181-E181</f>
        <v>0</v>
      </c>
      <c r="H181" s="37">
        <f>SUM(H182:H182)</f>
        <v>10</v>
      </c>
    </row>
    <row r="182" spans="1:8" ht="66.75" customHeight="1">
      <c r="A182" s="39">
        <v>1</v>
      </c>
      <c r="B182" s="94" t="s">
        <v>239</v>
      </c>
      <c r="C182" s="41" t="s">
        <v>240</v>
      </c>
      <c r="D182" s="42">
        <v>10</v>
      </c>
      <c r="E182" s="42">
        <v>0</v>
      </c>
      <c r="F182" s="42">
        <v>0</v>
      </c>
      <c r="G182" s="43" t="s">
        <v>26</v>
      </c>
      <c r="H182" s="42">
        <f>D182-E182+F182</f>
        <v>10</v>
      </c>
    </row>
    <row r="183" spans="1:8" ht="19.5" customHeight="1">
      <c r="A183" s="36" t="s">
        <v>241</v>
      </c>
      <c r="B183" s="36"/>
      <c r="C183" s="36"/>
      <c r="D183" s="66">
        <f>D184+D188+D191</f>
        <v>1417</v>
      </c>
      <c r="E183" s="66">
        <f>E184+E188+E191</f>
        <v>0</v>
      </c>
      <c r="F183" s="66">
        <f>F184+F188+F191</f>
        <v>0</v>
      </c>
      <c r="G183" s="38">
        <f aca="true" t="shared" si="14" ref="G183:G184">F183-E183</f>
        <v>0</v>
      </c>
      <c r="H183" s="66">
        <f>H184+H188+H191</f>
        <v>1417</v>
      </c>
    </row>
    <row r="184" spans="1:8" ht="18" customHeight="1">
      <c r="A184" s="52" t="s">
        <v>242</v>
      </c>
      <c r="B184" s="52"/>
      <c r="C184" s="52"/>
      <c r="D184" s="37">
        <f>SUM(D185:D187)</f>
        <v>970</v>
      </c>
      <c r="E184" s="37">
        <f>SUM(E185:E187)</f>
        <v>0</v>
      </c>
      <c r="F184" s="37">
        <f>SUM(F185:F187)</f>
        <v>0</v>
      </c>
      <c r="G184" s="37">
        <f t="shared" si="14"/>
        <v>0</v>
      </c>
      <c r="H184" s="37">
        <f>SUM(H185:H187)</f>
        <v>970</v>
      </c>
    </row>
    <row r="185" spans="1:8" ht="66.75" customHeight="1">
      <c r="A185" s="53">
        <v>1</v>
      </c>
      <c r="B185" s="95" t="s">
        <v>243</v>
      </c>
      <c r="C185" s="41" t="s">
        <v>244</v>
      </c>
      <c r="D185" s="42">
        <v>10</v>
      </c>
      <c r="E185" s="42">
        <v>0</v>
      </c>
      <c r="F185" s="42">
        <v>0</v>
      </c>
      <c r="G185" s="43" t="s">
        <v>26</v>
      </c>
      <c r="H185" s="42">
        <f aca="true" t="shared" si="15" ref="H185:H187">D185-E185+F185</f>
        <v>10</v>
      </c>
    </row>
    <row r="186" spans="1:8" ht="50.25" customHeight="1">
      <c r="A186" s="53">
        <v>2</v>
      </c>
      <c r="B186" s="96" t="s">
        <v>245</v>
      </c>
      <c r="C186" s="41" t="s">
        <v>246</v>
      </c>
      <c r="D186" s="42">
        <v>160</v>
      </c>
      <c r="E186" s="42">
        <v>0</v>
      </c>
      <c r="F186" s="43" t="s">
        <v>26</v>
      </c>
      <c r="G186" s="42">
        <v>0</v>
      </c>
      <c r="H186" s="42">
        <f t="shared" si="15"/>
        <v>160</v>
      </c>
    </row>
    <row r="187" spans="1:8" ht="116.25" customHeight="1">
      <c r="A187" s="39">
        <v>3</v>
      </c>
      <c r="B187" s="97" t="s">
        <v>247</v>
      </c>
      <c r="C187" s="41" t="s">
        <v>246</v>
      </c>
      <c r="D187" s="42">
        <v>800</v>
      </c>
      <c r="E187" s="42">
        <v>0</v>
      </c>
      <c r="F187" s="43" t="s">
        <v>26</v>
      </c>
      <c r="G187" s="42">
        <v>0</v>
      </c>
      <c r="H187" s="42">
        <f t="shared" si="15"/>
        <v>800</v>
      </c>
    </row>
    <row r="188" spans="1:8" ht="19.5" customHeight="1">
      <c r="A188" s="52" t="s">
        <v>248</v>
      </c>
      <c r="B188" s="52"/>
      <c r="C188" s="52"/>
      <c r="D188" s="37">
        <f>SUM(D189:D190)</f>
        <v>447</v>
      </c>
      <c r="E188" s="37">
        <f>SUM(E189:E190)</f>
        <v>0</v>
      </c>
      <c r="F188" s="37">
        <f>SUM(F189:F190)</f>
        <v>0</v>
      </c>
      <c r="G188" s="37">
        <f>F188-E188</f>
        <v>0</v>
      </c>
      <c r="H188" s="37">
        <f>SUM(H189:H190)</f>
        <v>447</v>
      </c>
    </row>
    <row r="189" spans="1:8" ht="33.75" customHeight="1">
      <c r="A189" s="39">
        <v>1</v>
      </c>
      <c r="B189" s="98" t="s">
        <v>249</v>
      </c>
      <c r="C189" s="41" t="s">
        <v>250</v>
      </c>
      <c r="D189" s="42">
        <v>229</v>
      </c>
      <c r="E189" s="42">
        <v>0</v>
      </c>
      <c r="F189" s="42">
        <v>0</v>
      </c>
      <c r="G189" s="43" t="s">
        <v>26</v>
      </c>
      <c r="H189" s="42">
        <f aca="true" t="shared" si="16" ref="H189:H190">D189-E189+F189</f>
        <v>229</v>
      </c>
    </row>
    <row r="190" spans="1:8" ht="83.25" customHeight="1">
      <c r="A190" s="39">
        <v>2</v>
      </c>
      <c r="B190" s="93" t="s">
        <v>251</v>
      </c>
      <c r="C190" s="41" t="s">
        <v>250</v>
      </c>
      <c r="D190" s="42">
        <v>218</v>
      </c>
      <c r="E190" s="42">
        <v>0</v>
      </c>
      <c r="F190" s="42">
        <v>0</v>
      </c>
      <c r="G190" s="43" t="s">
        <v>26</v>
      </c>
      <c r="H190" s="42">
        <f t="shared" si="16"/>
        <v>218</v>
      </c>
    </row>
    <row r="191" spans="1:8" ht="18" customHeight="1" hidden="1">
      <c r="A191" s="52" t="s">
        <v>252</v>
      </c>
      <c r="B191" s="52"/>
      <c r="C191" s="52"/>
      <c r="D191" s="37">
        <f>SUM(D192:D192)</f>
        <v>0</v>
      </c>
      <c r="E191" s="37">
        <f>SUM(E192:E192)</f>
        <v>0</v>
      </c>
      <c r="F191" s="37">
        <f>SUM(F192:F192)</f>
        <v>0</v>
      </c>
      <c r="G191" s="37">
        <f>F191-E191</f>
        <v>0</v>
      </c>
      <c r="H191" s="37">
        <f>SUM(H192:H192)</f>
        <v>0</v>
      </c>
    </row>
    <row r="192" spans="1:8" ht="26.25" customHeight="1" hidden="1">
      <c r="A192" s="39">
        <v>1</v>
      </c>
      <c r="B192" s="99"/>
      <c r="C192" s="41" t="s">
        <v>253</v>
      </c>
      <c r="D192" s="42">
        <v>0</v>
      </c>
      <c r="E192" s="42">
        <v>0</v>
      </c>
      <c r="F192" s="42">
        <v>0</v>
      </c>
      <c r="G192" s="43" t="s">
        <v>26</v>
      </c>
      <c r="H192" s="42">
        <f>D192-E192+F192</f>
        <v>0</v>
      </c>
    </row>
    <row r="193" spans="1:8" ht="19.5" customHeight="1">
      <c r="A193" s="36" t="s">
        <v>254</v>
      </c>
      <c r="B193" s="36"/>
      <c r="C193" s="36"/>
      <c r="D193" s="37">
        <f>D194</f>
        <v>36</v>
      </c>
      <c r="E193" s="37">
        <f>E194</f>
        <v>0</v>
      </c>
      <c r="F193" s="37">
        <f>F194</f>
        <v>0</v>
      </c>
      <c r="G193" s="38">
        <f aca="true" t="shared" si="17" ref="G193:G194">F193-E193</f>
        <v>0</v>
      </c>
      <c r="H193" s="37">
        <f>H194</f>
        <v>36</v>
      </c>
    </row>
    <row r="194" spans="1:8" ht="19.5" customHeight="1">
      <c r="A194" s="52" t="s">
        <v>255</v>
      </c>
      <c r="B194" s="52"/>
      <c r="C194" s="52"/>
      <c r="D194" s="37">
        <f>SUM(D195:D196)</f>
        <v>36</v>
      </c>
      <c r="E194" s="37">
        <f>SUM(E195:E196)</f>
        <v>0</v>
      </c>
      <c r="F194" s="37">
        <f>SUM(F195:F196)</f>
        <v>0</v>
      </c>
      <c r="G194" s="37">
        <f t="shared" si="17"/>
        <v>0</v>
      </c>
      <c r="H194" s="37">
        <f>SUM(H195:H196)</f>
        <v>36</v>
      </c>
    </row>
    <row r="195" spans="1:8" ht="42" customHeight="1">
      <c r="A195" s="39">
        <v>1</v>
      </c>
      <c r="B195" s="40" t="s">
        <v>256</v>
      </c>
      <c r="C195" s="41" t="s">
        <v>257</v>
      </c>
      <c r="D195" s="42">
        <v>36</v>
      </c>
      <c r="E195" s="100">
        <v>0</v>
      </c>
      <c r="F195" s="42">
        <v>0</v>
      </c>
      <c r="G195" s="43" t="s">
        <v>26</v>
      </c>
      <c r="H195" s="42">
        <f aca="true" t="shared" si="18" ref="H195:H196">D195-E195+F195</f>
        <v>36</v>
      </c>
    </row>
    <row r="196" spans="1:8" ht="26.25" customHeight="1" hidden="1">
      <c r="A196" s="39">
        <v>2</v>
      </c>
      <c r="B196" s="40"/>
      <c r="C196" s="41" t="s">
        <v>258</v>
      </c>
      <c r="D196" s="42">
        <v>0</v>
      </c>
      <c r="E196" s="100">
        <v>0</v>
      </c>
      <c r="F196" s="42">
        <v>0</v>
      </c>
      <c r="G196" s="43" t="s">
        <v>26</v>
      </c>
      <c r="H196" s="42">
        <f t="shared" si="18"/>
        <v>0</v>
      </c>
    </row>
    <row r="197" spans="1:8" ht="19.5" customHeight="1">
      <c r="A197" s="36" t="s">
        <v>259</v>
      </c>
      <c r="B197" s="36"/>
      <c r="C197" s="36"/>
      <c r="D197" s="66">
        <f>D198+D208+D210</f>
        <v>10305</v>
      </c>
      <c r="E197" s="66">
        <f>E198+E208+E210</f>
        <v>0</v>
      </c>
      <c r="F197" s="66">
        <f>F198+F208+F210</f>
        <v>0</v>
      </c>
      <c r="G197" s="38">
        <f aca="true" t="shared" si="19" ref="G197:G198">F197-E197</f>
        <v>0</v>
      </c>
      <c r="H197" s="66">
        <f>H198+H208+H210</f>
        <v>10305</v>
      </c>
    </row>
    <row r="198" spans="1:8" ht="18" customHeight="1">
      <c r="A198" s="52" t="s">
        <v>260</v>
      </c>
      <c r="B198" s="52"/>
      <c r="C198" s="52"/>
      <c r="D198" s="37">
        <f>SUM(D199:D207)</f>
        <v>8846</v>
      </c>
      <c r="E198" s="37">
        <f>SUM(E199:E207)</f>
        <v>0</v>
      </c>
      <c r="F198" s="37">
        <f>SUM(F199:F207)</f>
        <v>0</v>
      </c>
      <c r="G198" s="37">
        <f t="shared" si="19"/>
        <v>0</v>
      </c>
      <c r="H198" s="37">
        <f>SUM(H199:H207)</f>
        <v>8846</v>
      </c>
    </row>
    <row r="199" spans="1:8" ht="50.25" customHeight="1">
      <c r="A199" s="39">
        <v>1</v>
      </c>
      <c r="B199" s="101" t="s">
        <v>261</v>
      </c>
      <c r="C199" s="41" t="s">
        <v>262</v>
      </c>
      <c r="D199" s="45">
        <v>600</v>
      </c>
      <c r="E199" s="42">
        <v>0</v>
      </c>
      <c r="F199" s="42">
        <v>0</v>
      </c>
      <c r="G199" s="43" t="s">
        <v>26</v>
      </c>
      <c r="H199" s="42">
        <f aca="true" t="shared" si="20" ref="H199:H207">D199-E199+F199</f>
        <v>600</v>
      </c>
    </row>
    <row r="200" spans="1:8" ht="56.25" customHeight="1">
      <c r="A200" s="39">
        <v>2</v>
      </c>
      <c r="B200" s="101" t="s">
        <v>263</v>
      </c>
      <c r="C200" s="41" t="s">
        <v>262</v>
      </c>
      <c r="D200" s="45">
        <v>150</v>
      </c>
      <c r="E200" s="42">
        <v>0</v>
      </c>
      <c r="F200" s="42">
        <v>0</v>
      </c>
      <c r="G200" s="43" t="s">
        <v>26</v>
      </c>
      <c r="H200" s="42">
        <f t="shared" si="20"/>
        <v>150</v>
      </c>
    </row>
    <row r="201" spans="1:8" ht="56.25" customHeight="1">
      <c r="A201" s="39">
        <v>3</v>
      </c>
      <c r="B201" s="101" t="s">
        <v>264</v>
      </c>
      <c r="C201" s="41" t="s">
        <v>262</v>
      </c>
      <c r="D201" s="45">
        <v>4840</v>
      </c>
      <c r="E201" s="42">
        <v>0</v>
      </c>
      <c r="F201" s="42">
        <v>0</v>
      </c>
      <c r="G201" s="43" t="s">
        <v>26</v>
      </c>
      <c r="H201" s="42">
        <f t="shared" si="20"/>
        <v>4840</v>
      </c>
    </row>
    <row r="202" spans="1:8" ht="66.75" customHeight="1">
      <c r="A202" s="39">
        <v>4</v>
      </c>
      <c r="B202" s="101" t="s">
        <v>265</v>
      </c>
      <c r="C202" s="41" t="s">
        <v>262</v>
      </c>
      <c r="D202" s="45">
        <v>2000</v>
      </c>
      <c r="E202" s="42">
        <v>0</v>
      </c>
      <c r="F202" s="42">
        <v>0</v>
      </c>
      <c r="G202" s="43" t="s">
        <v>26</v>
      </c>
      <c r="H202" s="42">
        <f t="shared" si="20"/>
        <v>2000</v>
      </c>
    </row>
    <row r="203" spans="1:8" ht="66.75" customHeight="1">
      <c r="A203" s="39">
        <v>5</v>
      </c>
      <c r="B203" s="101" t="s">
        <v>266</v>
      </c>
      <c r="C203" s="41" t="s">
        <v>262</v>
      </c>
      <c r="D203" s="45">
        <v>50</v>
      </c>
      <c r="E203" s="42">
        <v>0</v>
      </c>
      <c r="F203" s="42">
        <v>0</v>
      </c>
      <c r="G203" s="43" t="s">
        <v>26</v>
      </c>
      <c r="H203" s="42">
        <f t="shared" si="20"/>
        <v>50</v>
      </c>
    </row>
    <row r="204" spans="1:8" ht="66.75" customHeight="1">
      <c r="A204" s="39">
        <v>6</v>
      </c>
      <c r="B204" s="101" t="s">
        <v>267</v>
      </c>
      <c r="C204" s="41" t="s">
        <v>268</v>
      </c>
      <c r="D204" s="45">
        <v>145</v>
      </c>
      <c r="E204" s="42">
        <v>0</v>
      </c>
      <c r="F204" s="42">
        <v>0</v>
      </c>
      <c r="G204" s="43" t="s">
        <v>26</v>
      </c>
      <c r="H204" s="42">
        <f t="shared" si="20"/>
        <v>145</v>
      </c>
    </row>
    <row r="205" spans="1:8" ht="56.25" customHeight="1">
      <c r="A205" s="39">
        <v>7</v>
      </c>
      <c r="B205" s="101" t="s">
        <v>269</v>
      </c>
      <c r="C205" s="41" t="s">
        <v>268</v>
      </c>
      <c r="D205" s="45">
        <v>701</v>
      </c>
      <c r="E205" s="42">
        <v>0</v>
      </c>
      <c r="F205" s="42">
        <v>0</v>
      </c>
      <c r="G205" s="43" t="s">
        <v>26</v>
      </c>
      <c r="H205" s="42">
        <f t="shared" si="20"/>
        <v>701</v>
      </c>
    </row>
    <row r="206" spans="1:8" ht="56.25" customHeight="1">
      <c r="A206" s="39">
        <v>8</v>
      </c>
      <c r="B206" s="101" t="s">
        <v>270</v>
      </c>
      <c r="C206" s="41" t="s">
        <v>268</v>
      </c>
      <c r="D206" s="45">
        <v>10</v>
      </c>
      <c r="E206" s="42">
        <v>0</v>
      </c>
      <c r="F206" s="42">
        <v>0</v>
      </c>
      <c r="G206" s="43" t="s">
        <v>26</v>
      </c>
      <c r="H206" s="42">
        <f t="shared" si="20"/>
        <v>10</v>
      </c>
    </row>
    <row r="207" spans="1:8" ht="33.75" customHeight="1">
      <c r="A207" s="39">
        <v>9</v>
      </c>
      <c r="B207" s="101" t="s">
        <v>271</v>
      </c>
      <c r="C207" s="41" t="s">
        <v>268</v>
      </c>
      <c r="D207" s="45">
        <v>350</v>
      </c>
      <c r="E207" s="42">
        <v>0</v>
      </c>
      <c r="F207" s="42">
        <v>0</v>
      </c>
      <c r="G207" s="43" t="s">
        <v>26</v>
      </c>
      <c r="H207" s="42">
        <f t="shared" si="20"/>
        <v>350</v>
      </c>
    </row>
    <row r="208" spans="1:8" ht="21.75" customHeight="1">
      <c r="A208" s="102" t="s">
        <v>272</v>
      </c>
      <c r="B208" s="102"/>
      <c r="C208" s="102"/>
      <c r="D208" s="37">
        <f>SUM(D209:D209)</f>
        <v>155</v>
      </c>
      <c r="E208" s="37">
        <f>SUM(E209:E209)</f>
        <v>0</v>
      </c>
      <c r="F208" s="37">
        <f>SUM(F209:F209)</f>
        <v>0</v>
      </c>
      <c r="G208" s="37">
        <f>F208-E208</f>
        <v>0</v>
      </c>
      <c r="H208" s="37">
        <f>SUM(H209:H209)</f>
        <v>155</v>
      </c>
    </row>
    <row r="209" spans="1:8" ht="99.75" customHeight="1">
      <c r="A209" s="103">
        <v>1</v>
      </c>
      <c r="B209" s="68" t="s">
        <v>273</v>
      </c>
      <c r="C209" s="104" t="s">
        <v>274</v>
      </c>
      <c r="D209" s="45">
        <v>155</v>
      </c>
      <c r="E209" s="42">
        <v>0</v>
      </c>
      <c r="F209" s="42">
        <v>0</v>
      </c>
      <c r="G209" s="43" t="s">
        <v>26</v>
      </c>
      <c r="H209" s="42">
        <f>D209-E209+F209</f>
        <v>155</v>
      </c>
    </row>
    <row r="210" spans="1:8" ht="18" customHeight="1">
      <c r="A210" s="102" t="s">
        <v>275</v>
      </c>
      <c r="B210" s="102"/>
      <c r="C210" s="102"/>
      <c r="D210" s="37">
        <f>SUM(D211:D214)</f>
        <v>1304</v>
      </c>
      <c r="E210" s="37">
        <f>SUM(E211:E214)</f>
        <v>0</v>
      </c>
      <c r="F210" s="37">
        <f>SUM(F211:F214)</f>
        <v>0</v>
      </c>
      <c r="G210" s="37">
        <f>F210-E210</f>
        <v>0</v>
      </c>
      <c r="H210" s="37">
        <f>SUM(H211:H214)</f>
        <v>1304</v>
      </c>
    </row>
    <row r="211" spans="1:8" ht="50.25" customHeight="1">
      <c r="A211" s="103">
        <v>1</v>
      </c>
      <c r="B211" s="105" t="s">
        <v>276</v>
      </c>
      <c r="C211" s="104" t="s">
        <v>277</v>
      </c>
      <c r="D211" s="42">
        <v>1000</v>
      </c>
      <c r="E211" s="69">
        <v>0</v>
      </c>
      <c r="F211" s="42">
        <v>0</v>
      </c>
      <c r="G211" s="43" t="s">
        <v>26</v>
      </c>
      <c r="H211" s="42">
        <f aca="true" t="shared" si="21" ref="H211:H214">D211-E211+F211</f>
        <v>1000</v>
      </c>
    </row>
    <row r="212" spans="1:8" ht="33.75" customHeight="1">
      <c r="A212" s="103">
        <v>2</v>
      </c>
      <c r="B212" s="105" t="s">
        <v>278</v>
      </c>
      <c r="C212" s="104" t="s">
        <v>277</v>
      </c>
      <c r="D212" s="42">
        <v>50</v>
      </c>
      <c r="E212" s="69">
        <v>0</v>
      </c>
      <c r="F212" s="42">
        <v>0</v>
      </c>
      <c r="G212" s="43" t="s">
        <v>26</v>
      </c>
      <c r="H212" s="42">
        <f t="shared" si="21"/>
        <v>50</v>
      </c>
    </row>
    <row r="213" spans="1:8" ht="75" customHeight="1">
      <c r="A213" s="103">
        <v>3</v>
      </c>
      <c r="B213" s="105" t="s">
        <v>279</v>
      </c>
      <c r="C213" s="41" t="s">
        <v>280</v>
      </c>
      <c r="D213" s="42">
        <v>250</v>
      </c>
      <c r="E213" s="69">
        <v>0</v>
      </c>
      <c r="F213" s="42">
        <v>0</v>
      </c>
      <c r="G213" s="43" t="s">
        <v>26</v>
      </c>
      <c r="H213" s="42">
        <f t="shared" si="21"/>
        <v>250</v>
      </c>
    </row>
    <row r="214" spans="1:8" ht="99.75" customHeight="1">
      <c r="A214" s="103">
        <v>4</v>
      </c>
      <c r="B214" s="105" t="s">
        <v>281</v>
      </c>
      <c r="C214" s="41" t="s">
        <v>280</v>
      </c>
      <c r="D214" s="42">
        <v>4</v>
      </c>
      <c r="E214" s="69">
        <v>0</v>
      </c>
      <c r="F214" s="42">
        <v>0</v>
      </c>
      <c r="G214" s="43" t="s">
        <v>26</v>
      </c>
      <c r="H214" s="42">
        <f t="shared" si="21"/>
        <v>4</v>
      </c>
    </row>
    <row r="215" spans="1:7" ht="16.5" customHeight="1">
      <c r="A215" s="106"/>
      <c r="B215" s="107"/>
      <c r="C215" s="108"/>
      <c r="D215" s="109"/>
      <c r="F215" s="109"/>
      <c r="G215" s="109"/>
    </row>
    <row r="216" spans="1:7" ht="16.5" customHeight="1">
      <c r="A216" s="106"/>
      <c r="B216" s="107"/>
      <c r="C216" s="108"/>
      <c r="D216" s="109"/>
      <c r="F216" s="109"/>
      <c r="G216" s="109"/>
    </row>
    <row r="217" spans="1:7" ht="16.5" customHeight="1">
      <c r="A217" s="106"/>
      <c r="B217" s="107"/>
      <c r="C217" s="108"/>
      <c r="D217" s="109"/>
      <c r="F217" s="109"/>
      <c r="G217" s="109"/>
    </row>
    <row r="218" spans="1:7" ht="17.25" customHeight="1">
      <c r="A218" s="110" t="s">
        <v>282</v>
      </c>
      <c r="B218" s="110"/>
      <c r="C218" s="110"/>
      <c r="D218" s="110"/>
      <c r="E218" s="110"/>
      <c r="F218" s="110"/>
      <c r="G218" s="110"/>
    </row>
    <row r="219" spans="1:7" ht="17.25" customHeight="1">
      <c r="A219" s="111" t="s">
        <v>283</v>
      </c>
      <c r="B219" s="111"/>
      <c r="C219" s="111"/>
      <c r="D219" s="111"/>
      <c r="E219" s="111"/>
      <c r="F219" s="111"/>
      <c r="G219" s="111"/>
    </row>
    <row r="220" spans="1:8" ht="17.25" customHeight="1">
      <c r="A220" s="112"/>
      <c r="E220" s="113"/>
      <c r="F220" s="113"/>
      <c r="G220" s="114"/>
      <c r="H220" s="114"/>
    </row>
    <row r="221" spans="1:8" ht="17.25" customHeight="1">
      <c r="A221" s="112"/>
      <c r="E221" s="113"/>
      <c r="F221" s="113"/>
      <c r="G221" s="114"/>
      <c r="H221" s="114"/>
    </row>
    <row r="222" spans="2:6" ht="17.25" customHeight="1">
      <c r="B222" s="115"/>
      <c r="C222" s="115"/>
      <c r="D222" s="115"/>
      <c r="E222" s="115"/>
      <c r="F222" s="115"/>
    </row>
    <row r="223" spans="1:6" ht="17.25" customHeight="1">
      <c r="A223" s="16"/>
      <c r="B223" s="116"/>
      <c r="C223" s="116"/>
      <c r="D223" s="116"/>
      <c r="E223" s="116"/>
      <c r="F223" s="116"/>
    </row>
    <row r="224" spans="1:6" ht="17.25" customHeight="1">
      <c r="A224" s="16"/>
      <c r="B224" s="117"/>
      <c r="E224" s="113"/>
      <c r="F224" s="118"/>
    </row>
    <row r="225" spans="3:6" ht="17.25" customHeight="1">
      <c r="C225" s="118"/>
      <c r="D225" s="118"/>
      <c r="E225" s="118"/>
      <c r="F225" s="118"/>
    </row>
    <row r="226" spans="3:6" ht="9" customHeight="1">
      <c r="C226" s="118"/>
      <c r="D226" s="118"/>
      <c r="E226" s="118"/>
      <c r="F226" s="118"/>
    </row>
    <row r="227" spans="3:6" ht="17.25" customHeight="1">
      <c r="C227" s="118"/>
      <c r="D227" s="9"/>
      <c r="E227" s="9"/>
      <c r="F227" s="9"/>
    </row>
    <row r="228" spans="3:6" ht="17.25" customHeight="1">
      <c r="C228" s="118"/>
      <c r="D228" s="118"/>
      <c r="E228" s="118"/>
      <c r="F228" s="118"/>
    </row>
    <row r="229" spans="3:8" ht="15" customHeight="1">
      <c r="C229" s="118"/>
      <c r="D229" s="118"/>
      <c r="E229" s="118"/>
      <c r="F229" s="118"/>
      <c r="G229" s="9"/>
      <c r="H229" s="9"/>
    </row>
    <row r="230" spans="3:8" ht="17.25" customHeight="1">
      <c r="C230" s="118"/>
      <c r="D230" s="118"/>
      <c r="E230" s="118"/>
      <c r="F230" s="118"/>
      <c r="G230" s="9"/>
      <c r="H230" s="9"/>
    </row>
    <row r="231" spans="2:8" ht="20.25" customHeight="1">
      <c r="B231" s="9"/>
      <c r="C231" s="9"/>
      <c r="D231" s="9"/>
      <c r="E231" s="9"/>
      <c r="F231" s="9"/>
      <c r="G231" s="9"/>
      <c r="H231" s="9"/>
    </row>
    <row r="232" spans="2:8" ht="18" customHeight="1">
      <c r="B232" s="9"/>
      <c r="C232" s="9"/>
      <c r="D232" s="9"/>
      <c r="E232" s="9"/>
      <c r="F232" s="9"/>
      <c r="G232" s="9"/>
      <c r="H232" s="9"/>
    </row>
    <row r="233" spans="3:8" ht="18" customHeight="1">
      <c r="C233" s="118"/>
      <c r="D233" s="118"/>
      <c r="E233" s="118"/>
      <c r="F233" s="118"/>
      <c r="G233" s="119"/>
      <c r="H233" s="119"/>
    </row>
    <row r="234" spans="3:8" ht="18" customHeight="1">
      <c r="C234" s="118"/>
      <c r="D234" s="118"/>
      <c r="E234" s="118"/>
      <c r="F234" s="118"/>
      <c r="G234" s="119"/>
      <c r="H234" s="119"/>
    </row>
    <row r="65535" ht="12.75" customHeight="1"/>
    <row r="65536" ht="12.75" customHeight="1"/>
  </sheetData>
  <sheetProtection selectLockedCells="1" selectUnlockedCells="1"/>
  <mergeCells count="44">
    <mergeCell ref="A1:D1"/>
    <mergeCell ref="F1:H1"/>
    <mergeCell ref="F3:H3"/>
    <mergeCell ref="A5:H5"/>
    <mergeCell ref="A6:H6"/>
    <mergeCell ref="A7:H7"/>
    <mergeCell ref="A8:B8"/>
    <mergeCell ref="B9:B11"/>
    <mergeCell ref="C9:C11"/>
    <mergeCell ref="A13:C13"/>
    <mergeCell ref="A14:C14"/>
    <mergeCell ref="A36:C36"/>
    <mergeCell ref="A37:C37"/>
    <mergeCell ref="A41:C41"/>
    <mergeCell ref="A46:C46"/>
    <mergeCell ref="A122:C122"/>
    <mergeCell ref="A123:C123"/>
    <mergeCell ref="A146:C146"/>
    <mergeCell ref="B149:C149"/>
    <mergeCell ref="B150:C150"/>
    <mergeCell ref="A153:C153"/>
    <mergeCell ref="A154:C154"/>
    <mergeCell ref="A156:C156"/>
    <mergeCell ref="A178:C178"/>
    <mergeCell ref="A181:C181"/>
    <mergeCell ref="A183:C183"/>
    <mergeCell ref="A184:C184"/>
    <mergeCell ref="A188:C188"/>
    <mergeCell ref="A191:C191"/>
    <mergeCell ref="A193:C193"/>
    <mergeCell ref="A194:C194"/>
    <mergeCell ref="A197:C197"/>
    <mergeCell ref="A198:C198"/>
    <mergeCell ref="A208:C208"/>
    <mergeCell ref="A210:C210"/>
    <mergeCell ref="A218:G218"/>
    <mergeCell ref="A219:G219"/>
    <mergeCell ref="B222:F222"/>
    <mergeCell ref="B223:F223"/>
    <mergeCell ref="D227:F227"/>
    <mergeCell ref="G229:H229"/>
    <mergeCell ref="G230:H230"/>
    <mergeCell ref="B231:H231"/>
    <mergeCell ref="B232:H232"/>
  </mergeCells>
  <printOptions/>
  <pageMargins left="0.7875" right="0.5791666666666667" top="0.6104166666666667" bottom="0.7569444444444444" header="0.5118055555555555" footer="0.5902777777777778"/>
  <pageSetup firstPageNumber="1" useFirstPageNumber="1" horizontalDpi="300" verticalDpi="300" orientation="portrait" pageOrder="overThenDown" paperSize="9" scale="64"/>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
  <cp:lastPrinted>2022-05-25T07:22:13Z</cp:lastPrinted>
  <dcterms:created xsi:type="dcterms:W3CDTF">2021-08-12T10:06:36Z</dcterms:created>
  <dcterms:modified xsi:type="dcterms:W3CDTF">2022-05-25T07:21:50Z</dcterms:modified>
  <cp:category/>
  <cp:version/>
  <cp:contentType/>
  <cp:contentStatus/>
  <cp:revision>257</cp:revision>
</cp:coreProperties>
</file>